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0" windowWidth="18195" windowHeight="7605" firstSheet="1" activeTab="1"/>
  </bookViews>
  <sheets>
    <sheet name="прил 4 мероприятия (2)" sheetId="7" r:id="rId1"/>
    <sheet name="прил 1 мероп к подпрограмме" sheetId="4" r:id="rId2"/>
  </sheets>
  <calcPr calcId="145621"/>
</workbook>
</file>

<file path=xl/calcChain.xml><?xml version="1.0" encoding="utf-8"?>
<calcChain xmlns="http://schemas.openxmlformats.org/spreadsheetml/2006/main">
  <c r="H21" i="4" l="1"/>
  <c r="G21" i="4"/>
  <c r="F21" i="4"/>
  <c r="E21" i="4"/>
  <c r="H10" i="4" l="1"/>
  <c r="G10" i="4"/>
  <c r="F16" i="4" l="1"/>
  <c r="G16" i="4"/>
  <c r="H16" i="4"/>
  <c r="F10" i="4"/>
  <c r="E10" i="4" l="1"/>
  <c r="E17" i="4" l="1"/>
  <c r="E16" i="4" l="1"/>
  <c r="L81" i="7"/>
  <c r="L80" i="7"/>
  <c r="J80" i="7"/>
  <c r="L79" i="7"/>
  <c r="J79" i="7"/>
  <c r="L78" i="7"/>
  <c r="K76" i="7"/>
  <c r="M73" i="7"/>
  <c r="J73" i="7"/>
  <c r="M59" i="7"/>
  <c r="M77" i="7" s="1"/>
  <c r="L59" i="7"/>
  <c r="L77" i="7" s="1"/>
  <c r="K59" i="7"/>
  <c r="K77" i="7" s="1"/>
  <c r="M58" i="7"/>
  <c r="M76" i="7" s="1"/>
  <c r="M82" i="7" s="1"/>
  <c r="L58" i="7"/>
  <c r="L76" i="7" s="1"/>
  <c r="L57" i="7"/>
  <c r="L75" i="7" s="1"/>
  <c r="K57" i="7"/>
  <c r="K64" i="7" s="1"/>
  <c r="J52" i="7"/>
  <c r="J51" i="7"/>
  <c r="J50" i="7"/>
  <c r="J45" i="7"/>
  <c r="J43" i="7"/>
  <c r="J59" i="7" l="1"/>
  <c r="J77" i="7" s="1"/>
  <c r="J57" i="7"/>
  <c r="K82" i="7"/>
  <c r="L82" i="7"/>
  <c r="J75" i="7"/>
  <c r="J58" i="7"/>
  <c r="J64" i="7" s="1"/>
  <c r="J76" i="7"/>
  <c r="L64" i="7"/>
  <c r="J82" i="7" l="1"/>
</calcChain>
</file>

<file path=xl/sharedStrings.xml><?xml version="1.0" encoding="utf-8"?>
<sst xmlns="http://schemas.openxmlformats.org/spreadsheetml/2006/main" count="86" uniqueCount="62">
  <si>
    <t xml:space="preserve">№№ пп </t>
  </si>
  <si>
    <t>ПЕРЕЧЕНЬ</t>
  </si>
  <si>
    <t>"РАЗВИТИЕ ТРАНСПОРТНОЙ СИСТЕМЫ И ДОРОЖНОГО ХОЗЯЙСТВА</t>
  </si>
  <si>
    <t xml:space="preserve"> ГОРОДА РАССКАЗОВО" НА 2014-2020 ГОДЫ</t>
  </si>
  <si>
    <t>наименование подпрограммы, основного мероприятия, ведомственной целевой программы</t>
  </si>
  <si>
    <t>Ожидаемые непосредственные результаты</t>
  </si>
  <si>
    <t>Наименование</t>
  </si>
  <si>
    <t>значение по годам реализации</t>
  </si>
  <si>
    <t>по годам, всего</t>
  </si>
  <si>
    <t>областной бюджет</t>
  </si>
  <si>
    <t>местный бюджет</t>
  </si>
  <si>
    <t>ед. измер.</t>
  </si>
  <si>
    <t>км</t>
  </si>
  <si>
    <t>протяженность  отремонтированных автомобильных дорог</t>
  </si>
  <si>
    <t>ед.</t>
  </si>
  <si>
    <t xml:space="preserve">Строительство и реконструкция автомобильных дорог местного значения и мостовых сооружений </t>
  </si>
  <si>
    <t>протяженность капитально отремонтированных автомобильных дорог</t>
  </si>
  <si>
    <t>Содержание автомобильных дорог местного значения</t>
  </si>
  <si>
    <t>Всего по подпрограмме</t>
  </si>
  <si>
    <t>Итого:</t>
  </si>
  <si>
    <t>Капитальный ремонт и ремонт дворовых территорий многоквартирных домов, проездов к дворовым территориям многоквартирных домов</t>
  </si>
  <si>
    <t>Капитальный ремонт мостов, автомобильных дорог местного значения (моста ч/з р.Лесной Тамбов)</t>
  </si>
  <si>
    <t>ПЕРЕЧЕНЬ МЕРОПРИЯТИЙ ПОДПРОГРАММЫ</t>
  </si>
  <si>
    <t>Подпрограмма "Развитие транспортного комплекса"</t>
  </si>
  <si>
    <t>Обновление подвижного состава для выполнения регулярных перевозок пассажиров автомобильным транспортом</t>
  </si>
  <si>
    <t xml:space="preserve">Отдел торговли, сферы услуг и защиты прав потребителей администрации города </t>
  </si>
  <si>
    <t>отдел строительства и ЖКХ администрации города</t>
  </si>
  <si>
    <t>количество единиц подвижного состава</t>
  </si>
  <si>
    <t>протяженность  отремонтированных дворовых территорий</t>
  </si>
  <si>
    <t>Объемы финансирования, тыс. рублей, в т.ч.</t>
  </si>
  <si>
    <t>Всего</t>
  </si>
  <si>
    <t>МЕРОПРИЯТИЙ МУНИЦИПАЛЬНОЙ ПРОГРАММЫ</t>
  </si>
  <si>
    <t>итого</t>
  </si>
  <si>
    <t>внебюд. источники</t>
  </si>
  <si>
    <t xml:space="preserve">Всего по программе </t>
  </si>
  <si>
    <t>Проектно-изыскательские работы, экспертиза</t>
  </si>
  <si>
    <t>п.м.</t>
  </si>
  <si>
    <t xml:space="preserve">Ремонт автомобильных дорог местного значения,             (средства дорожного фонда) </t>
  </si>
  <si>
    <t>Муниципальная программа "Развитие транспортной системы и дорожного хозяйства города Рассказово" на 2014-2020 годы</t>
  </si>
  <si>
    <t>ответственный исполнитель, соисполнители</t>
  </si>
  <si>
    <t>Подпрограмма "Совершенствования и развитие сети автомобильных дорог"</t>
  </si>
  <si>
    <t>протяженность построенных и реконструированных автомобильных дорог</t>
  </si>
  <si>
    <t>Целевые индикаторы км/м2</t>
  </si>
  <si>
    <t>Приложение №4</t>
  </si>
  <si>
    <t>к муниципальтной программе "Развитие транспортной системы и дорожного хозяйства города Рассказово" на 2014-2020 годы</t>
  </si>
  <si>
    <t>Наименование  основного мероприятия</t>
  </si>
  <si>
    <t>федеральный бюджет</t>
  </si>
  <si>
    <t xml:space="preserve">ПРИЛОЖЕНИЕ 
к подпрограмме 
«Совершенствования и развития сети 
автомобильных дорог» 
</t>
  </si>
  <si>
    <t xml:space="preserve">Проведение мероприятий по содержанию и развитию существующей сети автомобильных дорог общего пользования муниципального значения за счет средств муниципального дорожного фонда, в т.ч. оплата по ранее принятым обязательствам </t>
  </si>
  <si>
    <t xml:space="preserve">Ремонт и содержание автомобильных дорог муниципального значения, в т.ч. оплата по ранее принятым обязательствам </t>
  </si>
  <si>
    <t>Мероприятия 2026 года</t>
  </si>
  <si>
    <t>ПРИЛОЖЕНИЕ  №1</t>
  </si>
  <si>
    <t>Мероприятия 2027 года</t>
  </si>
  <si>
    <t>Формирование муниципального дорожного фонда,  т.ч. оплата по ранее принятым обязательствам города</t>
  </si>
  <si>
    <t>Формирование муниципального дорожного фонда,  т.ч. оплата по ранее принятым обязательствам  города</t>
  </si>
  <si>
    <t xml:space="preserve">        к постановлению администрации города                                                  </t>
  </si>
  <si>
    <t xml:space="preserve">Ремонт автомобильной дороги по ул.Октябрьская </t>
  </si>
  <si>
    <t xml:space="preserve">Ремонт автомобильной дороги по ул.Ленинградская </t>
  </si>
  <si>
    <t>Ремонт автомобильных дорог в городе</t>
  </si>
  <si>
    <t>Мероприятия 2028 года</t>
  </si>
  <si>
    <t>"СОВЕРШЕНСТВОВАНИЕ И РАЗВИТИЕ СЕТИ АВТОМОБИЛЬНЫХ ДОРОГ"                                                                             НА 2026 ГОД И ПЛАНОВЫЙ ПЕРИОД 2027-2028 ГОДОВ</t>
  </si>
  <si>
    <t>от 04.05.2026 №697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</si>
</sst>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%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 applyProtection="1">
      <alignment horizontal="center" vertical="center"/>
      <protection locked="0"/>
    </xf>
    <xf numFmtId="164" fontId="2" fillId="0" borderId="6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/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/>
    <xf numFmtId="0" fontId="1" fillId="0" borderId="1" xfId="0" applyFont="1" applyBorder="1" applyAlignment="1"/>
    <xf numFmtId="0" fontId="2" fillId="0" borderId="2" xfId="0" applyFont="1" applyBorder="1"/>
    <xf numFmtId="165" fontId="2" fillId="0" borderId="5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2" xfId="0" applyNumberFormat="1" applyFont="1" applyBorder="1" applyAlignment="1">
      <alignment horizontal="center" vertical="center"/>
    </xf>
    <xf numFmtId="165" fontId="2" fillId="0" borderId="1" xfId="0" applyNumberFormat="1" applyFont="1" applyBorder="1"/>
    <xf numFmtId="0" fontId="1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wrapText="1"/>
    </xf>
    <xf numFmtId="0" fontId="0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0" fontId="1" fillId="0" borderId="0" xfId="0" applyFont="1" applyAlignment="1">
      <alignment horizontal="right"/>
    </xf>
    <xf numFmtId="165" fontId="1" fillId="0" borderId="1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/>
    <xf numFmtId="0" fontId="0" fillId="0" borderId="6" xfId="0" applyBorder="1" applyAlignment="1"/>
    <xf numFmtId="0" fontId="0" fillId="0" borderId="8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2" xfId="0" applyFont="1" applyBorder="1" applyAlignment="1"/>
    <xf numFmtId="0" fontId="0" fillId="0" borderId="4" xfId="0" applyBorder="1" applyAlignment="1"/>
    <xf numFmtId="0" fontId="3" fillId="0" borderId="8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0" fillId="0" borderId="0" xfId="0" applyAlignment="1">
      <alignment horizontal="right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view="pageBreakPreview" zoomScaleNormal="100" zoomScaleSheetLayoutView="100" workbookViewId="0">
      <selection activeCell="I2" sqref="I2:M3"/>
    </sheetView>
  </sheetViews>
  <sheetFormatPr defaultRowHeight="15" x14ac:dyDescent="0.25"/>
  <cols>
    <col min="1" max="1" width="4.42578125" customWidth="1"/>
    <col min="3" max="3" width="21.42578125" customWidth="1"/>
    <col min="4" max="4" width="16" customWidth="1"/>
    <col min="5" max="5" width="15.85546875" customWidth="1"/>
    <col min="6" max="6" width="6.7109375" customWidth="1"/>
    <col min="7" max="7" width="9.28515625" bestFit="1" customWidth="1"/>
    <col min="8" max="8" width="8" customWidth="1"/>
    <col min="9" max="9" width="9.28515625" bestFit="1" customWidth="1"/>
    <col min="10" max="10" width="11.7109375" customWidth="1"/>
    <col min="11" max="11" width="10.5703125" customWidth="1"/>
    <col min="12" max="12" width="11.7109375" customWidth="1"/>
  </cols>
  <sheetData>
    <row r="1" spans="1:13" x14ac:dyDescent="0.25">
      <c r="K1" s="28"/>
      <c r="L1" s="28" t="s">
        <v>43</v>
      </c>
    </row>
    <row r="2" spans="1:13" ht="15" customHeight="1" x14ac:dyDescent="0.25">
      <c r="I2" s="58" t="s">
        <v>44</v>
      </c>
      <c r="J2" s="57"/>
      <c r="K2" s="57"/>
      <c r="L2" s="57"/>
      <c r="M2" s="57"/>
    </row>
    <row r="3" spans="1:13" ht="33" customHeight="1" x14ac:dyDescent="0.25">
      <c r="I3" s="57"/>
      <c r="J3" s="57"/>
      <c r="K3" s="57"/>
      <c r="L3" s="57"/>
      <c r="M3" s="57"/>
    </row>
    <row r="4" spans="1:13" x14ac:dyDescent="0.25">
      <c r="I4" s="59"/>
      <c r="J4" s="57"/>
      <c r="K4" s="57"/>
      <c r="L4" s="57"/>
    </row>
    <row r="5" spans="1:13" x14ac:dyDescent="0.25">
      <c r="I5" s="28"/>
      <c r="J5" s="30"/>
      <c r="K5" s="30"/>
      <c r="L5" s="30"/>
    </row>
    <row r="6" spans="1:13" x14ac:dyDescent="0.25">
      <c r="A6" s="1"/>
      <c r="B6" s="56" t="s">
        <v>1</v>
      </c>
      <c r="C6" s="57"/>
      <c r="D6" s="57"/>
      <c r="E6" s="57"/>
      <c r="F6" s="57"/>
      <c r="G6" s="57"/>
      <c r="H6" s="57"/>
      <c r="I6" s="57"/>
      <c r="J6" s="57"/>
      <c r="K6" s="57"/>
      <c r="L6" s="36"/>
      <c r="M6" s="1"/>
    </row>
    <row r="7" spans="1:13" x14ac:dyDescent="0.25">
      <c r="A7" s="1"/>
      <c r="B7" s="56" t="s">
        <v>31</v>
      </c>
      <c r="C7" s="57"/>
      <c r="D7" s="57"/>
      <c r="E7" s="57"/>
      <c r="F7" s="57"/>
      <c r="G7" s="57"/>
      <c r="H7" s="57"/>
      <c r="I7" s="57"/>
      <c r="J7" s="57"/>
      <c r="K7" s="57"/>
      <c r="L7" s="57"/>
      <c r="M7" s="1"/>
    </row>
    <row r="8" spans="1:13" x14ac:dyDescent="0.25">
      <c r="A8" s="1"/>
      <c r="B8" s="56" t="s">
        <v>2</v>
      </c>
      <c r="C8" s="57"/>
      <c r="D8" s="57"/>
      <c r="E8" s="57"/>
      <c r="F8" s="57"/>
      <c r="G8" s="57"/>
      <c r="H8" s="57"/>
      <c r="I8" s="57"/>
      <c r="J8" s="57"/>
      <c r="K8" s="57"/>
      <c r="L8" s="57"/>
      <c r="M8" s="1"/>
    </row>
    <row r="9" spans="1:13" x14ac:dyDescent="0.25">
      <c r="A9" s="1"/>
      <c r="B9" s="56" t="s">
        <v>3</v>
      </c>
      <c r="C9" s="57"/>
      <c r="D9" s="57"/>
      <c r="E9" s="57"/>
      <c r="F9" s="57"/>
      <c r="G9" s="57"/>
      <c r="H9" s="57"/>
      <c r="I9" s="57"/>
      <c r="J9" s="57"/>
      <c r="K9" s="57"/>
      <c r="L9" s="57"/>
      <c r="M9" s="1"/>
    </row>
    <row r="10" spans="1:13" x14ac:dyDescent="0.25">
      <c r="A10" s="1"/>
      <c r="B10" s="1"/>
      <c r="C10" s="1"/>
      <c r="D10" s="1"/>
      <c r="E10" s="36"/>
      <c r="F10" s="2"/>
      <c r="G10" s="2"/>
      <c r="H10" s="2"/>
      <c r="I10" s="2"/>
      <c r="J10" s="2"/>
      <c r="K10" s="2"/>
      <c r="L10" s="2"/>
      <c r="M10" s="1"/>
    </row>
    <row r="11" spans="1:13" ht="26.25" customHeight="1" x14ac:dyDescent="0.25">
      <c r="A11" s="60" t="s">
        <v>0</v>
      </c>
      <c r="B11" s="62" t="s">
        <v>4</v>
      </c>
      <c r="C11" s="63"/>
      <c r="D11" s="60" t="s">
        <v>39</v>
      </c>
      <c r="E11" s="66" t="s">
        <v>5</v>
      </c>
      <c r="F11" s="67"/>
      <c r="G11" s="67"/>
      <c r="H11" s="68"/>
      <c r="I11" s="69" t="s">
        <v>29</v>
      </c>
      <c r="J11" s="70"/>
      <c r="K11" s="70"/>
      <c r="L11" s="70"/>
      <c r="M11" s="71"/>
    </row>
    <row r="12" spans="1:13" ht="39" x14ac:dyDescent="0.25">
      <c r="A12" s="61"/>
      <c r="B12" s="64"/>
      <c r="C12" s="65"/>
      <c r="D12" s="61"/>
      <c r="E12" s="29" t="s">
        <v>6</v>
      </c>
      <c r="F12" s="29" t="s">
        <v>11</v>
      </c>
      <c r="G12" s="66" t="s">
        <v>7</v>
      </c>
      <c r="H12" s="68"/>
      <c r="I12" s="69" t="s">
        <v>8</v>
      </c>
      <c r="J12" s="68"/>
      <c r="K12" s="29" t="s">
        <v>9</v>
      </c>
      <c r="L12" s="38" t="s">
        <v>10</v>
      </c>
      <c r="M12" s="15" t="s">
        <v>33</v>
      </c>
    </row>
    <row r="13" spans="1:13" x14ac:dyDescent="0.25">
      <c r="A13" s="3">
        <v>1</v>
      </c>
      <c r="B13" s="66">
        <v>2</v>
      </c>
      <c r="C13" s="72"/>
      <c r="D13" s="3">
        <v>3</v>
      </c>
      <c r="E13" s="3">
        <v>4</v>
      </c>
      <c r="F13" s="3">
        <v>5</v>
      </c>
      <c r="G13" s="69">
        <v>6</v>
      </c>
      <c r="H13" s="68"/>
      <c r="I13" s="69">
        <v>7</v>
      </c>
      <c r="J13" s="68"/>
      <c r="K13" s="3">
        <v>9</v>
      </c>
      <c r="L13" s="37">
        <v>10</v>
      </c>
      <c r="M13" s="6">
        <v>11</v>
      </c>
    </row>
    <row r="14" spans="1:13" x14ac:dyDescent="0.25">
      <c r="A14" s="69" t="s">
        <v>40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22"/>
    </row>
    <row r="15" spans="1:13" ht="18" customHeight="1" x14ac:dyDescent="0.25">
      <c r="A15" s="73">
        <v>1</v>
      </c>
      <c r="B15" s="62" t="s">
        <v>15</v>
      </c>
      <c r="C15" s="63"/>
      <c r="D15" s="60" t="s">
        <v>26</v>
      </c>
      <c r="E15" s="60" t="s">
        <v>41</v>
      </c>
      <c r="F15" s="60" t="s">
        <v>12</v>
      </c>
      <c r="G15" s="3">
        <v>2014</v>
      </c>
      <c r="H15" s="3"/>
      <c r="I15" s="3">
        <v>2014</v>
      </c>
      <c r="J15" s="7">
        <v>0</v>
      </c>
      <c r="K15" s="7">
        <v>0</v>
      </c>
      <c r="L15" s="17">
        <v>0</v>
      </c>
      <c r="M15" s="7">
        <v>0</v>
      </c>
    </row>
    <row r="16" spans="1:13" x14ac:dyDescent="0.25">
      <c r="A16" s="74"/>
      <c r="B16" s="76"/>
      <c r="C16" s="77"/>
      <c r="D16" s="74"/>
      <c r="E16" s="74"/>
      <c r="F16" s="74"/>
      <c r="G16" s="3">
        <v>2015</v>
      </c>
      <c r="H16" s="3"/>
      <c r="I16" s="3">
        <v>2015</v>
      </c>
      <c r="J16" s="7">
        <v>0</v>
      </c>
      <c r="K16" s="7">
        <v>0</v>
      </c>
      <c r="L16" s="17">
        <v>0</v>
      </c>
      <c r="M16" s="7">
        <v>0</v>
      </c>
    </row>
    <row r="17" spans="1:13" x14ac:dyDescent="0.25">
      <c r="A17" s="74"/>
      <c r="B17" s="76"/>
      <c r="C17" s="77"/>
      <c r="D17" s="74"/>
      <c r="E17" s="74"/>
      <c r="F17" s="74"/>
      <c r="G17" s="3">
        <v>2016</v>
      </c>
      <c r="H17" s="3"/>
      <c r="I17" s="3">
        <v>2016</v>
      </c>
      <c r="J17" s="7">
        <v>0</v>
      </c>
      <c r="K17" s="7">
        <v>0</v>
      </c>
      <c r="L17" s="17">
        <v>0</v>
      </c>
      <c r="M17" s="7">
        <v>0</v>
      </c>
    </row>
    <row r="18" spans="1:13" x14ac:dyDescent="0.25">
      <c r="A18" s="74"/>
      <c r="B18" s="76"/>
      <c r="C18" s="77"/>
      <c r="D18" s="74"/>
      <c r="E18" s="74"/>
      <c r="F18" s="74"/>
      <c r="G18" s="3">
        <v>2017</v>
      </c>
      <c r="H18" s="3"/>
      <c r="I18" s="3">
        <v>2017</v>
      </c>
      <c r="J18" s="7">
        <v>0</v>
      </c>
      <c r="K18" s="7">
        <v>0</v>
      </c>
      <c r="L18" s="17">
        <v>0</v>
      </c>
      <c r="M18" s="7">
        <v>0</v>
      </c>
    </row>
    <row r="19" spans="1:13" x14ac:dyDescent="0.25">
      <c r="A19" s="74"/>
      <c r="B19" s="76"/>
      <c r="C19" s="77"/>
      <c r="D19" s="74"/>
      <c r="E19" s="74"/>
      <c r="F19" s="74"/>
      <c r="G19" s="3">
        <v>2018</v>
      </c>
      <c r="H19" s="3"/>
      <c r="I19" s="3">
        <v>2018</v>
      </c>
      <c r="J19" s="7">
        <v>0</v>
      </c>
      <c r="K19" s="7">
        <v>0</v>
      </c>
      <c r="L19" s="17">
        <v>0</v>
      </c>
      <c r="M19" s="7">
        <v>0</v>
      </c>
    </row>
    <row r="20" spans="1:13" x14ac:dyDescent="0.25">
      <c r="A20" s="74"/>
      <c r="B20" s="76"/>
      <c r="C20" s="77"/>
      <c r="D20" s="74"/>
      <c r="E20" s="74"/>
      <c r="F20" s="74"/>
      <c r="G20" s="3">
        <v>2019</v>
      </c>
      <c r="H20" s="3"/>
      <c r="I20" s="3">
        <v>2019</v>
      </c>
      <c r="J20" s="7">
        <v>0</v>
      </c>
      <c r="K20" s="7">
        <v>0</v>
      </c>
      <c r="L20" s="17">
        <v>0</v>
      </c>
      <c r="M20" s="7">
        <v>0</v>
      </c>
    </row>
    <row r="21" spans="1:13" x14ac:dyDescent="0.25">
      <c r="A21" s="75"/>
      <c r="B21" s="78"/>
      <c r="C21" s="79"/>
      <c r="D21" s="75"/>
      <c r="E21" s="75"/>
      <c r="F21" s="75"/>
      <c r="G21" s="3">
        <v>2020</v>
      </c>
      <c r="H21" s="3"/>
      <c r="I21" s="3">
        <v>2020</v>
      </c>
      <c r="J21" s="7">
        <v>0</v>
      </c>
      <c r="K21" s="7">
        <v>0</v>
      </c>
      <c r="L21" s="17">
        <v>0</v>
      </c>
      <c r="M21" s="7">
        <v>0</v>
      </c>
    </row>
    <row r="22" spans="1:13" x14ac:dyDescent="0.25">
      <c r="A22" s="73">
        <v>2</v>
      </c>
      <c r="B22" s="62" t="s">
        <v>21</v>
      </c>
      <c r="C22" s="82"/>
      <c r="D22" s="60" t="s">
        <v>26</v>
      </c>
      <c r="E22" s="60" t="s">
        <v>16</v>
      </c>
      <c r="F22" s="60" t="s">
        <v>36</v>
      </c>
      <c r="G22" s="3">
        <v>2014</v>
      </c>
      <c r="H22" s="3"/>
      <c r="I22" s="3">
        <v>2014</v>
      </c>
      <c r="J22" s="7">
        <v>0</v>
      </c>
      <c r="K22" s="7">
        <v>0</v>
      </c>
      <c r="L22" s="17">
        <v>0</v>
      </c>
      <c r="M22" s="7">
        <v>0</v>
      </c>
    </row>
    <row r="23" spans="1:13" x14ac:dyDescent="0.25">
      <c r="A23" s="80"/>
      <c r="B23" s="83"/>
      <c r="C23" s="84"/>
      <c r="D23" s="74"/>
      <c r="E23" s="74"/>
      <c r="F23" s="74"/>
      <c r="G23" s="3">
        <v>2015</v>
      </c>
      <c r="H23" s="3"/>
      <c r="I23" s="3">
        <v>2015</v>
      </c>
      <c r="J23" s="7">
        <v>0</v>
      </c>
      <c r="K23" s="7">
        <v>0</v>
      </c>
      <c r="L23" s="17">
        <v>0</v>
      </c>
      <c r="M23" s="7">
        <v>0</v>
      </c>
    </row>
    <row r="24" spans="1:13" x14ac:dyDescent="0.25">
      <c r="A24" s="80"/>
      <c r="B24" s="83"/>
      <c r="C24" s="84"/>
      <c r="D24" s="74"/>
      <c r="E24" s="74"/>
      <c r="F24" s="74"/>
      <c r="G24" s="3">
        <v>2016</v>
      </c>
      <c r="H24" s="3">
        <v>61.55</v>
      </c>
      <c r="I24" s="3">
        <v>2016</v>
      </c>
      <c r="J24" s="8">
        <v>0</v>
      </c>
      <c r="K24" s="8">
        <v>0</v>
      </c>
      <c r="L24" s="18">
        <v>0</v>
      </c>
      <c r="M24" s="8">
        <v>0</v>
      </c>
    </row>
    <row r="25" spans="1:13" x14ac:dyDescent="0.25">
      <c r="A25" s="80"/>
      <c r="B25" s="83"/>
      <c r="C25" s="84"/>
      <c r="D25" s="74"/>
      <c r="E25" s="74"/>
      <c r="F25" s="74"/>
      <c r="G25" s="3">
        <v>2017</v>
      </c>
      <c r="H25" s="3"/>
      <c r="I25" s="3">
        <v>2017</v>
      </c>
      <c r="J25" s="8">
        <v>0</v>
      </c>
      <c r="K25" s="8">
        <v>0</v>
      </c>
      <c r="L25" s="18">
        <v>0</v>
      </c>
      <c r="M25" s="8">
        <v>0</v>
      </c>
    </row>
    <row r="26" spans="1:13" x14ac:dyDescent="0.25">
      <c r="A26" s="80"/>
      <c r="B26" s="83"/>
      <c r="C26" s="84"/>
      <c r="D26" s="74"/>
      <c r="E26" s="74"/>
      <c r="F26" s="74"/>
      <c r="G26" s="3">
        <v>2018</v>
      </c>
      <c r="H26" s="3"/>
      <c r="I26" s="3">
        <v>2018</v>
      </c>
      <c r="J26" s="8">
        <v>0</v>
      </c>
      <c r="K26" s="8">
        <v>0</v>
      </c>
      <c r="L26" s="18">
        <v>0</v>
      </c>
      <c r="M26" s="8">
        <v>0</v>
      </c>
    </row>
    <row r="27" spans="1:13" x14ac:dyDescent="0.25">
      <c r="A27" s="80"/>
      <c r="B27" s="83"/>
      <c r="C27" s="84"/>
      <c r="D27" s="74"/>
      <c r="E27" s="74"/>
      <c r="F27" s="74"/>
      <c r="G27" s="3">
        <v>2019</v>
      </c>
      <c r="H27" s="3"/>
      <c r="I27" s="3">
        <v>2019</v>
      </c>
      <c r="J27" s="8">
        <v>0</v>
      </c>
      <c r="K27" s="8">
        <v>0</v>
      </c>
      <c r="L27" s="18">
        <v>0</v>
      </c>
      <c r="M27" s="8">
        <v>0</v>
      </c>
    </row>
    <row r="28" spans="1:13" x14ac:dyDescent="0.25">
      <c r="A28" s="81"/>
      <c r="B28" s="85"/>
      <c r="C28" s="86"/>
      <c r="D28" s="75"/>
      <c r="E28" s="75"/>
      <c r="F28" s="75"/>
      <c r="G28" s="3">
        <v>2020</v>
      </c>
      <c r="H28" s="4"/>
      <c r="I28" s="32">
        <v>2020</v>
      </c>
      <c r="J28" s="8">
        <v>0</v>
      </c>
      <c r="K28" s="8">
        <v>0</v>
      </c>
      <c r="L28" s="18">
        <v>0</v>
      </c>
      <c r="M28" s="8">
        <v>0</v>
      </c>
    </row>
    <row r="29" spans="1:13" ht="17.25" customHeight="1" x14ac:dyDescent="0.25">
      <c r="A29" s="73">
        <v>3</v>
      </c>
      <c r="B29" s="62" t="s">
        <v>17</v>
      </c>
      <c r="C29" s="82"/>
      <c r="D29" s="60" t="s">
        <v>26</v>
      </c>
      <c r="E29" s="60" t="s">
        <v>13</v>
      </c>
      <c r="F29" s="60" t="s">
        <v>12</v>
      </c>
      <c r="G29" s="3">
        <v>2014</v>
      </c>
      <c r="H29" s="12"/>
      <c r="I29" s="3">
        <v>2014</v>
      </c>
      <c r="J29" s="11">
        <v>0</v>
      </c>
      <c r="K29" s="7">
        <v>0</v>
      </c>
      <c r="L29" s="17">
        <v>0</v>
      </c>
      <c r="M29" s="7">
        <v>0</v>
      </c>
    </row>
    <row r="30" spans="1:13" x14ac:dyDescent="0.25">
      <c r="A30" s="80"/>
      <c r="B30" s="83"/>
      <c r="C30" s="84"/>
      <c r="D30" s="74"/>
      <c r="E30" s="74"/>
      <c r="F30" s="74"/>
      <c r="G30" s="3">
        <v>2015</v>
      </c>
      <c r="H30" s="12"/>
      <c r="I30" s="3">
        <v>2015</v>
      </c>
      <c r="J30" s="9">
        <v>1018.84</v>
      </c>
      <c r="K30" s="10">
        <v>0</v>
      </c>
      <c r="L30" s="19">
        <v>1018.84</v>
      </c>
      <c r="M30" s="10">
        <v>0</v>
      </c>
    </row>
    <row r="31" spans="1:13" x14ac:dyDescent="0.25">
      <c r="A31" s="80"/>
      <c r="B31" s="83"/>
      <c r="C31" s="84"/>
      <c r="D31" s="74"/>
      <c r="E31" s="74"/>
      <c r="F31" s="74"/>
      <c r="G31" s="3">
        <v>2016</v>
      </c>
      <c r="H31" s="5"/>
      <c r="I31" s="3">
        <v>2016</v>
      </c>
      <c r="J31" s="9">
        <v>0</v>
      </c>
      <c r="K31" s="10">
        <v>0</v>
      </c>
      <c r="L31" s="19">
        <v>0</v>
      </c>
      <c r="M31" s="10">
        <v>0</v>
      </c>
    </row>
    <row r="32" spans="1:13" x14ac:dyDescent="0.25">
      <c r="A32" s="80"/>
      <c r="B32" s="83"/>
      <c r="C32" s="84"/>
      <c r="D32" s="74"/>
      <c r="E32" s="74"/>
      <c r="F32" s="74"/>
      <c r="G32" s="3">
        <v>2017</v>
      </c>
      <c r="H32" s="5"/>
      <c r="I32" s="3">
        <v>2017</v>
      </c>
      <c r="J32" s="9">
        <v>0</v>
      </c>
      <c r="K32" s="10">
        <v>0</v>
      </c>
      <c r="L32" s="19">
        <v>0</v>
      </c>
      <c r="M32" s="10">
        <v>0</v>
      </c>
    </row>
    <row r="33" spans="1:13" x14ac:dyDescent="0.25">
      <c r="A33" s="80"/>
      <c r="B33" s="83"/>
      <c r="C33" s="84"/>
      <c r="D33" s="74"/>
      <c r="E33" s="74"/>
      <c r="F33" s="74"/>
      <c r="G33" s="3">
        <v>2018</v>
      </c>
      <c r="H33" s="5"/>
      <c r="I33" s="3">
        <v>2018</v>
      </c>
      <c r="J33" s="9">
        <v>0</v>
      </c>
      <c r="K33" s="10">
        <v>0</v>
      </c>
      <c r="L33" s="19">
        <v>0</v>
      </c>
      <c r="M33" s="10">
        <v>0</v>
      </c>
    </row>
    <row r="34" spans="1:13" x14ac:dyDescent="0.25">
      <c r="A34" s="80"/>
      <c r="B34" s="83"/>
      <c r="C34" s="84"/>
      <c r="D34" s="74"/>
      <c r="E34" s="74"/>
      <c r="F34" s="74"/>
      <c r="G34" s="3">
        <v>2019</v>
      </c>
      <c r="H34" s="5"/>
      <c r="I34" s="3">
        <v>2019</v>
      </c>
      <c r="J34" s="9">
        <v>0</v>
      </c>
      <c r="K34" s="10">
        <v>0</v>
      </c>
      <c r="L34" s="19">
        <v>0</v>
      </c>
      <c r="M34" s="10">
        <v>0</v>
      </c>
    </row>
    <row r="35" spans="1:13" x14ac:dyDescent="0.25">
      <c r="A35" s="81"/>
      <c r="B35" s="85"/>
      <c r="C35" s="86"/>
      <c r="D35" s="75"/>
      <c r="E35" s="75"/>
      <c r="F35" s="75"/>
      <c r="G35" s="3">
        <v>2020</v>
      </c>
      <c r="H35" s="5"/>
      <c r="I35" s="3">
        <v>2020</v>
      </c>
      <c r="J35" s="9">
        <v>0</v>
      </c>
      <c r="K35" s="10">
        <v>0</v>
      </c>
      <c r="L35" s="19">
        <v>0</v>
      </c>
      <c r="M35" s="10">
        <v>0</v>
      </c>
    </row>
    <row r="36" spans="1:13" x14ac:dyDescent="0.25">
      <c r="A36" s="73">
        <v>4</v>
      </c>
      <c r="B36" s="62" t="s">
        <v>35</v>
      </c>
      <c r="C36" s="82"/>
      <c r="D36" s="60" t="s">
        <v>26</v>
      </c>
      <c r="E36" s="60" t="s">
        <v>13</v>
      </c>
      <c r="F36" s="60" t="s">
        <v>12</v>
      </c>
      <c r="G36" s="3">
        <v>2014</v>
      </c>
      <c r="H36" s="5"/>
      <c r="I36" s="3">
        <v>2014</v>
      </c>
      <c r="J36" s="11">
        <v>477</v>
      </c>
      <c r="K36" s="7">
        <v>0</v>
      </c>
      <c r="L36" s="17">
        <v>477</v>
      </c>
      <c r="M36" s="10">
        <v>0</v>
      </c>
    </row>
    <row r="37" spans="1:13" x14ac:dyDescent="0.25">
      <c r="A37" s="80"/>
      <c r="B37" s="83"/>
      <c r="C37" s="84"/>
      <c r="D37" s="74"/>
      <c r="E37" s="74"/>
      <c r="F37" s="74"/>
      <c r="G37" s="3">
        <v>2015</v>
      </c>
      <c r="H37" s="5"/>
      <c r="I37" s="3">
        <v>2015</v>
      </c>
      <c r="J37" s="11">
        <v>377.8</v>
      </c>
      <c r="K37" s="7">
        <v>0</v>
      </c>
      <c r="L37" s="17">
        <v>377.8</v>
      </c>
      <c r="M37" s="10">
        <v>0</v>
      </c>
    </row>
    <row r="38" spans="1:13" x14ac:dyDescent="0.25">
      <c r="A38" s="80"/>
      <c r="B38" s="83"/>
      <c r="C38" s="84"/>
      <c r="D38" s="74"/>
      <c r="E38" s="74"/>
      <c r="F38" s="74"/>
      <c r="G38" s="3">
        <v>2016</v>
      </c>
      <c r="H38" s="5"/>
      <c r="I38" s="3">
        <v>2016</v>
      </c>
      <c r="J38" s="11">
        <v>52.298000000000002</v>
      </c>
      <c r="K38" s="7">
        <v>0</v>
      </c>
      <c r="L38" s="17">
        <v>52.298000000000002</v>
      </c>
      <c r="M38" s="10">
        <v>0</v>
      </c>
    </row>
    <row r="39" spans="1:13" x14ac:dyDescent="0.25">
      <c r="A39" s="80"/>
      <c r="B39" s="83"/>
      <c r="C39" s="84"/>
      <c r="D39" s="74"/>
      <c r="E39" s="74"/>
      <c r="F39" s="74"/>
      <c r="G39" s="3">
        <v>2017</v>
      </c>
      <c r="H39" s="5"/>
      <c r="I39" s="3">
        <v>2017</v>
      </c>
      <c r="J39" s="11">
        <v>0</v>
      </c>
      <c r="K39" s="7">
        <v>0</v>
      </c>
      <c r="L39" s="17">
        <v>0</v>
      </c>
      <c r="M39" s="10">
        <v>0</v>
      </c>
    </row>
    <row r="40" spans="1:13" x14ac:dyDescent="0.25">
      <c r="A40" s="80"/>
      <c r="B40" s="83"/>
      <c r="C40" s="84"/>
      <c r="D40" s="74"/>
      <c r="E40" s="74"/>
      <c r="F40" s="74"/>
      <c r="G40" s="3">
        <v>2018</v>
      </c>
      <c r="H40" s="5"/>
      <c r="I40" s="3">
        <v>2018</v>
      </c>
      <c r="J40" s="11">
        <v>0</v>
      </c>
      <c r="K40" s="7">
        <v>0</v>
      </c>
      <c r="L40" s="17">
        <v>0</v>
      </c>
      <c r="M40" s="10">
        <v>0</v>
      </c>
    </row>
    <row r="41" spans="1:13" x14ac:dyDescent="0.25">
      <c r="A41" s="80"/>
      <c r="B41" s="83"/>
      <c r="C41" s="84"/>
      <c r="D41" s="74"/>
      <c r="E41" s="74"/>
      <c r="F41" s="74"/>
      <c r="G41" s="3">
        <v>2019</v>
      </c>
      <c r="H41" s="5"/>
      <c r="I41" s="3">
        <v>2019</v>
      </c>
      <c r="J41" s="11">
        <v>0</v>
      </c>
      <c r="K41" s="7">
        <v>0</v>
      </c>
      <c r="L41" s="17">
        <v>0</v>
      </c>
      <c r="M41" s="10">
        <v>0</v>
      </c>
    </row>
    <row r="42" spans="1:13" x14ac:dyDescent="0.25">
      <c r="A42" s="81"/>
      <c r="B42" s="85"/>
      <c r="C42" s="86"/>
      <c r="D42" s="75"/>
      <c r="E42" s="75"/>
      <c r="F42" s="75"/>
      <c r="G42" s="3">
        <v>2020</v>
      </c>
      <c r="H42" s="5"/>
      <c r="I42" s="3">
        <v>2020</v>
      </c>
      <c r="J42" s="11">
        <v>0</v>
      </c>
      <c r="K42" s="7">
        <v>0</v>
      </c>
      <c r="L42" s="17">
        <v>0</v>
      </c>
      <c r="M42" s="10">
        <v>0</v>
      </c>
    </row>
    <row r="43" spans="1:13" x14ac:dyDescent="0.25">
      <c r="A43" s="73">
        <v>5</v>
      </c>
      <c r="B43" s="62" t="s">
        <v>20</v>
      </c>
      <c r="C43" s="82"/>
      <c r="D43" s="60" t="s">
        <v>26</v>
      </c>
      <c r="E43" s="60" t="s">
        <v>28</v>
      </c>
      <c r="F43" s="60" t="s">
        <v>12</v>
      </c>
      <c r="G43" s="3">
        <v>2014</v>
      </c>
      <c r="H43" s="5"/>
      <c r="I43" s="3">
        <v>2014</v>
      </c>
      <c r="J43" s="11">
        <f>L43+K43</f>
        <v>3392.2</v>
      </c>
      <c r="K43" s="7">
        <v>2765.1</v>
      </c>
      <c r="L43" s="17">
        <v>627.1</v>
      </c>
      <c r="M43" s="10">
        <v>0</v>
      </c>
    </row>
    <row r="44" spans="1:13" x14ac:dyDescent="0.25">
      <c r="A44" s="80"/>
      <c r="B44" s="83"/>
      <c r="C44" s="84"/>
      <c r="D44" s="74"/>
      <c r="E44" s="74"/>
      <c r="F44" s="74"/>
      <c r="G44" s="3">
        <v>2015</v>
      </c>
      <c r="H44" s="5"/>
      <c r="I44" s="3">
        <v>2015</v>
      </c>
      <c r="J44" s="11">
        <v>449.25700000000001</v>
      </c>
      <c r="K44" s="7">
        <v>0</v>
      </c>
      <c r="L44" s="17">
        <v>449.25700000000001</v>
      </c>
      <c r="M44" s="10">
        <v>0</v>
      </c>
    </row>
    <row r="45" spans="1:13" x14ac:dyDescent="0.25">
      <c r="A45" s="80"/>
      <c r="B45" s="83"/>
      <c r="C45" s="84"/>
      <c r="D45" s="74"/>
      <c r="E45" s="74"/>
      <c r="F45" s="74"/>
      <c r="G45" s="3">
        <v>2016</v>
      </c>
      <c r="H45" s="5"/>
      <c r="I45" s="3">
        <v>2016</v>
      </c>
      <c r="J45" s="11">
        <f>K45+L45</f>
        <v>18705.436000000002</v>
      </c>
      <c r="K45" s="7">
        <v>9278.1</v>
      </c>
      <c r="L45" s="17">
        <v>9427.3359999999993</v>
      </c>
      <c r="M45" s="10">
        <v>0</v>
      </c>
    </row>
    <row r="46" spans="1:13" x14ac:dyDescent="0.25">
      <c r="A46" s="80"/>
      <c r="B46" s="83"/>
      <c r="C46" s="84"/>
      <c r="D46" s="74"/>
      <c r="E46" s="74"/>
      <c r="F46" s="74"/>
      <c r="G46" s="3">
        <v>2017</v>
      </c>
      <c r="H46" s="5"/>
      <c r="I46" s="3">
        <v>2017</v>
      </c>
      <c r="J46" s="11">
        <v>0</v>
      </c>
      <c r="K46" s="7">
        <v>0</v>
      </c>
      <c r="L46" s="17">
        <v>0</v>
      </c>
      <c r="M46" s="10">
        <v>0</v>
      </c>
    </row>
    <row r="47" spans="1:13" x14ac:dyDescent="0.25">
      <c r="A47" s="80"/>
      <c r="B47" s="83"/>
      <c r="C47" s="84"/>
      <c r="D47" s="74"/>
      <c r="E47" s="74"/>
      <c r="F47" s="74"/>
      <c r="G47" s="3">
        <v>2018</v>
      </c>
      <c r="H47" s="5"/>
      <c r="I47" s="3">
        <v>2018</v>
      </c>
      <c r="J47" s="11">
        <v>0</v>
      </c>
      <c r="K47" s="7">
        <v>0</v>
      </c>
      <c r="L47" s="17">
        <v>0</v>
      </c>
      <c r="M47" s="10">
        <v>0</v>
      </c>
    </row>
    <row r="48" spans="1:13" x14ac:dyDescent="0.25">
      <c r="A48" s="80"/>
      <c r="B48" s="83"/>
      <c r="C48" s="84"/>
      <c r="D48" s="74"/>
      <c r="E48" s="74"/>
      <c r="F48" s="74"/>
      <c r="G48" s="3">
        <v>2019</v>
      </c>
      <c r="H48" s="5"/>
      <c r="I48" s="3">
        <v>2019</v>
      </c>
      <c r="J48" s="11">
        <v>0</v>
      </c>
      <c r="K48" s="7">
        <v>0</v>
      </c>
      <c r="L48" s="17">
        <v>0</v>
      </c>
      <c r="M48" s="10">
        <v>0</v>
      </c>
    </row>
    <row r="49" spans="1:13" x14ac:dyDescent="0.25">
      <c r="A49" s="81"/>
      <c r="B49" s="85"/>
      <c r="C49" s="86"/>
      <c r="D49" s="75"/>
      <c r="E49" s="75"/>
      <c r="F49" s="75"/>
      <c r="G49" s="3">
        <v>2020</v>
      </c>
      <c r="H49" s="5"/>
      <c r="I49" s="3">
        <v>2020</v>
      </c>
      <c r="J49" s="11">
        <v>0</v>
      </c>
      <c r="K49" s="7">
        <v>0</v>
      </c>
      <c r="L49" s="17">
        <v>0</v>
      </c>
      <c r="M49" s="10">
        <v>0</v>
      </c>
    </row>
    <row r="50" spans="1:13" x14ac:dyDescent="0.25">
      <c r="A50" s="73">
        <v>6</v>
      </c>
      <c r="B50" s="62" t="s">
        <v>37</v>
      </c>
      <c r="C50" s="82"/>
      <c r="D50" s="60" t="s">
        <v>26</v>
      </c>
      <c r="E50" s="60" t="s">
        <v>13</v>
      </c>
      <c r="F50" s="60" t="s">
        <v>12</v>
      </c>
      <c r="G50" s="3">
        <v>2014</v>
      </c>
      <c r="H50" s="4"/>
      <c r="I50" s="3">
        <v>2014</v>
      </c>
      <c r="J50" s="7">
        <f>K50+L50</f>
        <v>36937.800000000003</v>
      </c>
      <c r="K50" s="8">
        <v>19659</v>
      </c>
      <c r="L50" s="18">
        <v>17278.8</v>
      </c>
      <c r="M50" s="10">
        <v>0</v>
      </c>
    </row>
    <row r="51" spans="1:13" x14ac:dyDescent="0.25">
      <c r="A51" s="80"/>
      <c r="B51" s="83"/>
      <c r="C51" s="84"/>
      <c r="D51" s="74"/>
      <c r="E51" s="74"/>
      <c r="F51" s="74"/>
      <c r="G51" s="3">
        <v>2015</v>
      </c>
      <c r="H51" s="4"/>
      <c r="I51" s="3">
        <v>2015</v>
      </c>
      <c r="J51" s="7">
        <f>K51+L51</f>
        <v>72575.732999999993</v>
      </c>
      <c r="K51" s="24">
        <v>59713.74</v>
      </c>
      <c r="L51" s="18">
        <v>12861.993</v>
      </c>
      <c r="M51" s="10">
        <v>0</v>
      </c>
    </row>
    <row r="52" spans="1:13" x14ac:dyDescent="0.25">
      <c r="A52" s="80"/>
      <c r="B52" s="83"/>
      <c r="C52" s="84"/>
      <c r="D52" s="74"/>
      <c r="E52" s="74"/>
      <c r="F52" s="74"/>
      <c r="G52" s="3">
        <v>2016</v>
      </c>
      <c r="H52" s="4"/>
      <c r="I52" s="3">
        <v>2016</v>
      </c>
      <c r="J52" s="7">
        <f>K52+L52+M52</f>
        <v>37559.546000000002</v>
      </c>
      <c r="K52" s="8">
        <v>33034.6</v>
      </c>
      <c r="L52" s="18">
        <v>4524.9459999999999</v>
      </c>
      <c r="M52" s="10">
        <v>0</v>
      </c>
    </row>
    <row r="53" spans="1:13" x14ac:dyDescent="0.25">
      <c r="A53" s="80"/>
      <c r="B53" s="83"/>
      <c r="C53" s="84"/>
      <c r="D53" s="74"/>
      <c r="E53" s="74"/>
      <c r="F53" s="74"/>
      <c r="G53" s="3">
        <v>2017</v>
      </c>
      <c r="H53" s="4"/>
      <c r="I53" s="3">
        <v>2017</v>
      </c>
      <c r="J53" s="7">
        <v>0</v>
      </c>
      <c r="K53" s="8">
        <v>0</v>
      </c>
      <c r="L53" s="18">
        <v>0</v>
      </c>
      <c r="M53" s="10">
        <v>0</v>
      </c>
    </row>
    <row r="54" spans="1:13" x14ac:dyDescent="0.25">
      <c r="A54" s="80"/>
      <c r="B54" s="83"/>
      <c r="C54" s="84"/>
      <c r="D54" s="74"/>
      <c r="E54" s="74"/>
      <c r="F54" s="74"/>
      <c r="G54" s="3">
        <v>2018</v>
      </c>
      <c r="H54" s="4"/>
      <c r="I54" s="3">
        <v>2018</v>
      </c>
      <c r="J54" s="7">
        <v>0</v>
      </c>
      <c r="K54" s="8">
        <v>0</v>
      </c>
      <c r="L54" s="18">
        <v>0</v>
      </c>
      <c r="M54" s="10">
        <v>0</v>
      </c>
    </row>
    <row r="55" spans="1:13" x14ac:dyDescent="0.25">
      <c r="A55" s="80"/>
      <c r="B55" s="83"/>
      <c r="C55" s="84"/>
      <c r="D55" s="74"/>
      <c r="E55" s="74"/>
      <c r="F55" s="74"/>
      <c r="G55" s="3">
        <v>2019</v>
      </c>
      <c r="H55" s="4"/>
      <c r="I55" s="3">
        <v>2019</v>
      </c>
      <c r="J55" s="7">
        <v>0</v>
      </c>
      <c r="K55" s="8">
        <v>0</v>
      </c>
      <c r="L55" s="18">
        <v>0</v>
      </c>
      <c r="M55" s="10">
        <v>0</v>
      </c>
    </row>
    <row r="56" spans="1:13" x14ac:dyDescent="0.25">
      <c r="A56" s="81"/>
      <c r="B56" s="85"/>
      <c r="C56" s="86"/>
      <c r="D56" s="75"/>
      <c r="E56" s="75"/>
      <c r="F56" s="75"/>
      <c r="G56" s="3">
        <v>2020</v>
      </c>
      <c r="H56" s="4"/>
      <c r="I56" s="3">
        <v>2020</v>
      </c>
      <c r="J56" s="7">
        <v>0</v>
      </c>
      <c r="K56" s="8">
        <v>0</v>
      </c>
      <c r="L56" s="18">
        <v>0</v>
      </c>
      <c r="M56" s="10">
        <v>0</v>
      </c>
    </row>
    <row r="57" spans="1:13" x14ac:dyDescent="0.25">
      <c r="A57" s="73"/>
      <c r="B57" s="62" t="s">
        <v>18</v>
      </c>
      <c r="C57" s="82"/>
      <c r="D57" s="60"/>
      <c r="E57" s="60"/>
      <c r="F57" s="60" t="s">
        <v>12</v>
      </c>
      <c r="G57" s="3">
        <v>2014</v>
      </c>
      <c r="H57" s="5"/>
      <c r="I57" s="3">
        <v>2014</v>
      </c>
      <c r="J57" s="13">
        <f>K57+L57</f>
        <v>40807</v>
      </c>
      <c r="K57" s="13">
        <f>K36+K43+K50</f>
        <v>22424.1</v>
      </c>
      <c r="L57" s="20">
        <f>L36+L43+L50</f>
        <v>18382.899999999998</v>
      </c>
      <c r="M57" s="10">
        <v>0</v>
      </c>
    </row>
    <row r="58" spans="1:13" x14ac:dyDescent="0.25">
      <c r="A58" s="80"/>
      <c r="B58" s="83"/>
      <c r="C58" s="84"/>
      <c r="D58" s="74"/>
      <c r="E58" s="74"/>
      <c r="F58" s="74"/>
      <c r="G58" s="3">
        <v>2015</v>
      </c>
      <c r="H58" s="5"/>
      <c r="I58" s="3">
        <v>2015</v>
      </c>
      <c r="J58" s="13">
        <f>K58+L58</f>
        <v>74421.59</v>
      </c>
      <c r="K58" s="25">
        <v>59713.7</v>
      </c>
      <c r="L58" s="25">
        <f>L30+L37+L44+L51</f>
        <v>14707.890000000001</v>
      </c>
      <c r="M58" s="7">
        <f>M30+M37+M51</f>
        <v>0</v>
      </c>
    </row>
    <row r="59" spans="1:13" x14ac:dyDescent="0.25">
      <c r="A59" s="80"/>
      <c r="B59" s="83"/>
      <c r="C59" s="84"/>
      <c r="D59" s="74"/>
      <c r="E59" s="74"/>
      <c r="F59" s="74"/>
      <c r="G59" s="3">
        <v>2016</v>
      </c>
      <c r="H59" s="5"/>
      <c r="I59" s="3">
        <v>2016</v>
      </c>
      <c r="J59" s="13">
        <f>J38+J45+J52</f>
        <v>56317.279999999999</v>
      </c>
      <c r="K59" s="13">
        <f>K38+K45+K52</f>
        <v>42312.7</v>
      </c>
      <c r="L59" s="13">
        <f>L38+L45+L52</f>
        <v>14004.58</v>
      </c>
      <c r="M59" s="25">
        <f>M38+M45+M52</f>
        <v>0</v>
      </c>
    </row>
    <row r="60" spans="1:13" x14ac:dyDescent="0.25">
      <c r="A60" s="80"/>
      <c r="B60" s="83"/>
      <c r="C60" s="84"/>
      <c r="D60" s="74"/>
      <c r="E60" s="74"/>
      <c r="F60" s="74"/>
      <c r="G60" s="3">
        <v>2017</v>
      </c>
      <c r="H60" s="5"/>
      <c r="I60" s="3">
        <v>2017</v>
      </c>
      <c r="J60" s="7">
        <v>0</v>
      </c>
      <c r="K60" s="7">
        <v>0</v>
      </c>
      <c r="L60" s="17">
        <v>0</v>
      </c>
      <c r="M60" s="10">
        <v>0</v>
      </c>
    </row>
    <row r="61" spans="1:13" x14ac:dyDescent="0.25">
      <c r="A61" s="80"/>
      <c r="B61" s="83"/>
      <c r="C61" s="84"/>
      <c r="D61" s="74"/>
      <c r="E61" s="74"/>
      <c r="F61" s="74"/>
      <c r="G61" s="3">
        <v>2018</v>
      </c>
      <c r="H61" s="5"/>
      <c r="I61" s="3">
        <v>2018</v>
      </c>
      <c r="J61" s="7">
        <v>0</v>
      </c>
      <c r="K61" s="7">
        <v>0</v>
      </c>
      <c r="L61" s="17">
        <v>0</v>
      </c>
      <c r="M61" s="10">
        <v>0</v>
      </c>
    </row>
    <row r="62" spans="1:13" x14ac:dyDescent="0.25">
      <c r="A62" s="80"/>
      <c r="B62" s="83"/>
      <c r="C62" s="84"/>
      <c r="D62" s="74"/>
      <c r="E62" s="74"/>
      <c r="F62" s="74"/>
      <c r="G62" s="3">
        <v>2019</v>
      </c>
      <c r="H62" s="5"/>
      <c r="I62" s="3">
        <v>2019</v>
      </c>
      <c r="J62" s="7">
        <v>0</v>
      </c>
      <c r="K62" s="7">
        <v>0</v>
      </c>
      <c r="L62" s="17">
        <v>0</v>
      </c>
      <c r="M62" s="10">
        <v>0</v>
      </c>
    </row>
    <row r="63" spans="1:13" x14ac:dyDescent="0.25">
      <c r="A63" s="81"/>
      <c r="B63" s="85"/>
      <c r="C63" s="86"/>
      <c r="D63" s="75"/>
      <c r="E63" s="75"/>
      <c r="F63" s="75"/>
      <c r="G63" s="3">
        <v>2020</v>
      </c>
      <c r="H63" s="5"/>
      <c r="I63" s="3">
        <v>2020</v>
      </c>
      <c r="J63" s="7">
        <v>0</v>
      </c>
      <c r="K63" s="7">
        <v>0</v>
      </c>
      <c r="L63" s="17">
        <v>0</v>
      </c>
      <c r="M63" s="10">
        <v>0</v>
      </c>
    </row>
    <row r="64" spans="1:13" x14ac:dyDescent="0.25">
      <c r="A64" s="33"/>
      <c r="B64" s="34"/>
      <c r="C64" s="35"/>
      <c r="D64" s="31"/>
      <c r="E64" s="31" t="s">
        <v>19</v>
      </c>
      <c r="F64" s="31"/>
      <c r="G64" s="3"/>
      <c r="H64" s="5"/>
      <c r="I64" s="7"/>
      <c r="J64" s="25">
        <f>J57+J58+J59+J60+J61+J62+J63</f>
        <v>171545.87</v>
      </c>
      <c r="K64" s="25">
        <f>K57+K58+K59+K60+K61+K62+K63</f>
        <v>124450.49999999999</v>
      </c>
      <c r="L64" s="26">
        <f>L57+L58+L59+L60+L61+L62+L63</f>
        <v>47095.37</v>
      </c>
      <c r="M64" s="10">
        <v>0</v>
      </c>
    </row>
    <row r="65" spans="1:13" x14ac:dyDescent="0.25">
      <c r="A65" s="87" t="s">
        <v>23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14"/>
    </row>
    <row r="66" spans="1:13" x14ac:dyDescent="0.25">
      <c r="A66" s="73">
        <v>1</v>
      </c>
      <c r="B66" s="62" t="s">
        <v>24</v>
      </c>
      <c r="C66" s="82"/>
      <c r="D66" s="60" t="s">
        <v>25</v>
      </c>
      <c r="E66" s="60" t="s">
        <v>27</v>
      </c>
      <c r="F66" s="89" t="s">
        <v>14</v>
      </c>
      <c r="G66" s="3">
        <v>2014</v>
      </c>
      <c r="H66" s="5"/>
      <c r="I66" s="3">
        <v>2014</v>
      </c>
      <c r="J66" s="16">
        <v>1000</v>
      </c>
      <c r="K66" s="21">
        <v>0</v>
      </c>
      <c r="L66" s="21">
        <v>0</v>
      </c>
      <c r="M66" s="16">
        <v>1000</v>
      </c>
    </row>
    <row r="67" spans="1:13" x14ac:dyDescent="0.25">
      <c r="A67" s="80"/>
      <c r="B67" s="83"/>
      <c r="C67" s="84"/>
      <c r="D67" s="74"/>
      <c r="E67" s="74"/>
      <c r="F67" s="90"/>
      <c r="G67" s="3">
        <v>2015</v>
      </c>
      <c r="H67" s="5"/>
      <c r="I67" s="3">
        <v>2015</v>
      </c>
      <c r="J67" s="16">
        <v>1300</v>
      </c>
      <c r="K67" s="21">
        <v>0</v>
      </c>
      <c r="L67" s="21">
        <v>0</v>
      </c>
      <c r="M67" s="16">
        <v>1300</v>
      </c>
    </row>
    <row r="68" spans="1:13" x14ac:dyDescent="0.25">
      <c r="A68" s="80"/>
      <c r="B68" s="83"/>
      <c r="C68" s="84"/>
      <c r="D68" s="74"/>
      <c r="E68" s="74"/>
      <c r="F68" s="90"/>
      <c r="G68" s="3">
        <v>2016</v>
      </c>
      <c r="H68" s="5"/>
      <c r="I68" s="3">
        <v>2016</v>
      </c>
      <c r="J68" s="16">
        <v>1000</v>
      </c>
      <c r="K68" s="21">
        <v>0</v>
      </c>
      <c r="L68" s="21">
        <v>0</v>
      </c>
      <c r="M68" s="16">
        <v>1000</v>
      </c>
    </row>
    <row r="69" spans="1:13" x14ac:dyDescent="0.25">
      <c r="A69" s="80"/>
      <c r="B69" s="83"/>
      <c r="C69" s="84"/>
      <c r="D69" s="74"/>
      <c r="E69" s="74"/>
      <c r="F69" s="90"/>
      <c r="G69" s="3">
        <v>2017</v>
      </c>
      <c r="H69" s="5"/>
      <c r="I69" s="3">
        <v>2017</v>
      </c>
      <c r="J69" s="16">
        <v>0</v>
      </c>
      <c r="K69" s="21">
        <v>0</v>
      </c>
      <c r="L69" s="21">
        <v>0</v>
      </c>
      <c r="M69" s="16">
        <v>0</v>
      </c>
    </row>
    <row r="70" spans="1:13" x14ac:dyDescent="0.25">
      <c r="A70" s="80"/>
      <c r="B70" s="83"/>
      <c r="C70" s="84"/>
      <c r="D70" s="74"/>
      <c r="E70" s="74"/>
      <c r="F70" s="90"/>
      <c r="G70" s="3">
        <v>2018</v>
      </c>
      <c r="H70" s="5"/>
      <c r="I70" s="3">
        <v>2018</v>
      </c>
      <c r="J70" s="16">
        <v>0</v>
      </c>
      <c r="K70" s="21">
        <v>0</v>
      </c>
      <c r="L70" s="21">
        <v>0</v>
      </c>
      <c r="M70" s="16">
        <v>0</v>
      </c>
    </row>
    <row r="71" spans="1:13" x14ac:dyDescent="0.25">
      <c r="A71" s="80"/>
      <c r="B71" s="83"/>
      <c r="C71" s="84"/>
      <c r="D71" s="74"/>
      <c r="E71" s="74"/>
      <c r="F71" s="90"/>
      <c r="G71" s="3">
        <v>2019</v>
      </c>
      <c r="H71" s="5"/>
      <c r="I71" s="3">
        <v>2019</v>
      </c>
      <c r="J71" s="16">
        <v>0</v>
      </c>
      <c r="K71" s="21">
        <v>0</v>
      </c>
      <c r="L71" s="21">
        <v>0</v>
      </c>
      <c r="M71" s="16">
        <v>0</v>
      </c>
    </row>
    <row r="72" spans="1:13" x14ac:dyDescent="0.25">
      <c r="A72" s="80"/>
      <c r="B72" s="83"/>
      <c r="C72" s="84"/>
      <c r="D72" s="74"/>
      <c r="E72" s="74"/>
      <c r="F72" s="90"/>
      <c r="G72" s="3">
        <v>2020</v>
      </c>
      <c r="H72" s="5"/>
      <c r="I72" s="3">
        <v>2020</v>
      </c>
      <c r="J72" s="16">
        <v>0</v>
      </c>
      <c r="K72" s="21">
        <v>0</v>
      </c>
      <c r="L72" s="21">
        <v>0</v>
      </c>
      <c r="M72" s="16">
        <v>0</v>
      </c>
    </row>
    <row r="73" spans="1:13" x14ac:dyDescent="0.25">
      <c r="A73" s="81"/>
      <c r="B73" s="85"/>
      <c r="C73" s="86"/>
      <c r="D73" s="75"/>
      <c r="E73" s="75"/>
      <c r="F73" s="91"/>
      <c r="G73" s="23" t="s">
        <v>32</v>
      </c>
      <c r="H73" s="5"/>
      <c r="I73" s="3"/>
      <c r="J73" s="16">
        <f>J66+J67+J68+J69+J70+J71+J72</f>
        <v>3300</v>
      </c>
      <c r="K73" s="16">
        <v>0</v>
      </c>
      <c r="L73" s="16">
        <v>0</v>
      </c>
      <c r="M73" s="16">
        <f>M66+M67+M68+M69+M70+M71+M72</f>
        <v>3300</v>
      </c>
    </row>
    <row r="74" spans="1:13" x14ac:dyDescent="0.25">
      <c r="A74" s="92" t="s">
        <v>38</v>
      </c>
      <c r="B74" s="93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71"/>
    </row>
    <row r="75" spans="1:13" ht="15" customHeight="1" x14ac:dyDescent="0.25">
      <c r="A75" s="73"/>
      <c r="B75" s="62" t="s">
        <v>34</v>
      </c>
      <c r="C75" s="94"/>
      <c r="D75" s="60"/>
      <c r="E75" s="60"/>
      <c r="F75" s="89" t="s">
        <v>14</v>
      </c>
      <c r="G75" s="3">
        <v>2014</v>
      </c>
      <c r="H75" s="5"/>
      <c r="I75" s="3">
        <v>2014</v>
      </c>
      <c r="J75" s="16">
        <f>K75+L75+M75</f>
        <v>41807</v>
      </c>
      <c r="K75" s="13">
        <v>22424.1</v>
      </c>
      <c r="L75" s="21">
        <f t="shared" ref="L75:M81" si="0">L57+L66</f>
        <v>18382.899999999998</v>
      </c>
      <c r="M75" s="16">
        <v>1000</v>
      </c>
    </row>
    <row r="76" spans="1:13" x14ac:dyDescent="0.25">
      <c r="A76" s="80"/>
      <c r="B76" s="95"/>
      <c r="C76" s="96"/>
      <c r="D76" s="74"/>
      <c r="E76" s="74"/>
      <c r="F76" s="90"/>
      <c r="G76" s="3">
        <v>2015</v>
      </c>
      <c r="H76" s="5"/>
      <c r="I76" s="3">
        <v>2015</v>
      </c>
      <c r="J76" s="16">
        <f>K76+L76+M76</f>
        <v>75721.59</v>
      </c>
      <c r="K76" s="16">
        <f>K58+K67</f>
        <v>59713.7</v>
      </c>
      <c r="L76" s="27">
        <f t="shared" si="0"/>
        <v>14707.890000000001</v>
      </c>
      <c r="M76" s="16">
        <f>M58+M67</f>
        <v>1300</v>
      </c>
    </row>
    <row r="77" spans="1:13" x14ac:dyDescent="0.25">
      <c r="A77" s="80"/>
      <c r="B77" s="95"/>
      <c r="C77" s="96"/>
      <c r="D77" s="74"/>
      <c r="E77" s="74"/>
      <c r="F77" s="90"/>
      <c r="G77" s="3">
        <v>2016</v>
      </c>
      <c r="H77" s="5"/>
      <c r="I77" s="3">
        <v>2016</v>
      </c>
      <c r="J77" s="16">
        <f>J59+J68</f>
        <v>57317.279999999999</v>
      </c>
      <c r="K77" s="16">
        <f>K59+K68</f>
        <v>42312.7</v>
      </c>
      <c r="L77" s="16">
        <f t="shared" si="0"/>
        <v>14004.58</v>
      </c>
      <c r="M77" s="16">
        <f t="shared" si="0"/>
        <v>1000</v>
      </c>
    </row>
    <row r="78" spans="1:13" x14ac:dyDescent="0.25">
      <c r="A78" s="80"/>
      <c r="B78" s="95"/>
      <c r="C78" s="96"/>
      <c r="D78" s="74"/>
      <c r="E78" s="74"/>
      <c r="F78" s="90"/>
      <c r="G78" s="3">
        <v>2017</v>
      </c>
      <c r="H78" s="5"/>
      <c r="I78" s="3">
        <v>2017</v>
      </c>
      <c r="J78" s="16">
        <v>0</v>
      </c>
      <c r="K78" s="7">
        <v>0</v>
      </c>
      <c r="L78" s="21">
        <f t="shared" si="0"/>
        <v>0</v>
      </c>
      <c r="M78" s="16">
        <v>0</v>
      </c>
    </row>
    <row r="79" spans="1:13" x14ac:dyDescent="0.25">
      <c r="A79" s="80"/>
      <c r="B79" s="95"/>
      <c r="C79" s="96"/>
      <c r="D79" s="74"/>
      <c r="E79" s="74"/>
      <c r="F79" s="90"/>
      <c r="G79" s="3">
        <v>2018</v>
      </c>
      <c r="H79" s="5"/>
      <c r="I79" s="3">
        <v>2018</v>
      </c>
      <c r="J79" s="16">
        <f>K79+L79+M79</f>
        <v>0</v>
      </c>
      <c r="K79" s="7">
        <v>0</v>
      </c>
      <c r="L79" s="21">
        <f t="shared" si="0"/>
        <v>0</v>
      </c>
      <c r="M79" s="16">
        <v>0</v>
      </c>
    </row>
    <row r="80" spans="1:13" x14ac:dyDescent="0.25">
      <c r="A80" s="80"/>
      <c r="B80" s="95"/>
      <c r="C80" s="96"/>
      <c r="D80" s="74"/>
      <c r="E80" s="74"/>
      <c r="F80" s="90"/>
      <c r="G80" s="3">
        <v>2019</v>
      </c>
      <c r="H80" s="5"/>
      <c r="I80" s="3">
        <v>2019</v>
      </c>
      <c r="J80" s="16">
        <f>K80+L80+M80</f>
        <v>0</v>
      </c>
      <c r="K80" s="7">
        <v>0</v>
      </c>
      <c r="L80" s="21">
        <f t="shared" si="0"/>
        <v>0</v>
      </c>
      <c r="M80" s="16">
        <v>0</v>
      </c>
    </row>
    <row r="81" spans="1:13" x14ac:dyDescent="0.25">
      <c r="A81" s="80"/>
      <c r="B81" s="95"/>
      <c r="C81" s="96"/>
      <c r="D81" s="74"/>
      <c r="E81" s="74"/>
      <c r="F81" s="90"/>
      <c r="G81" s="3">
        <v>2020</v>
      </c>
      <c r="H81" s="5"/>
      <c r="I81" s="3">
        <v>2020</v>
      </c>
      <c r="J81" s="16">
        <v>0</v>
      </c>
      <c r="K81" s="7">
        <v>0</v>
      </c>
      <c r="L81" s="21">
        <f t="shared" si="0"/>
        <v>0</v>
      </c>
      <c r="M81" s="16">
        <v>0</v>
      </c>
    </row>
    <row r="82" spans="1:13" x14ac:dyDescent="0.25">
      <c r="A82" s="81"/>
      <c r="B82" s="97"/>
      <c r="C82" s="98"/>
      <c r="D82" s="75"/>
      <c r="E82" s="75"/>
      <c r="F82" s="91"/>
      <c r="G82" s="3" t="s">
        <v>32</v>
      </c>
      <c r="H82" s="5"/>
      <c r="I82" s="3"/>
      <c r="J82" s="27">
        <f>J75+J76+J77+J78+J79+J80+J81</f>
        <v>174845.87</v>
      </c>
      <c r="K82" s="16">
        <f>K75+K76+K77+K78+K79+K80+K81</f>
        <v>124450.49999999999</v>
      </c>
      <c r="L82" s="27">
        <f>L75+L76+L77+L78+L79+L80+L81</f>
        <v>47095.37</v>
      </c>
      <c r="M82" s="16">
        <f>M75+M76+M77+M78+M79+M80+M81</f>
        <v>3300</v>
      </c>
    </row>
  </sheetData>
  <mergeCells count="64">
    <mergeCell ref="A74:M74"/>
    <mergeCell ref="A75:A82"/>
    <mergeCell ref="B75:C82"/>
    <mergeCell ref="D75:D82"/>
    <mergeCell ref="E75:E82"/>
    <mergeCell ref="F75:F82"/>
    <mergeCell ref="A65:L65"/>
    <mergeCell ref="A66:A73"/>
    <mergeCell ref="B66:C73"/>
    <mergeCell ref="D66:D73"/>
    <mergeCell ref="E66:E73"/>
    <mergeCell ref="F66:F73"/>
    <mergeCell ref="A50:A56"/>
    <mergeCell ref="B50:C56"/>
    <mergeCell ref="D50:D56"/>
    <mergeCell ref="E50:E56"/>
    <mergeCell ref="F50:F56"/>
    <mergeCell ref="A57:A63"/>
    <mergeCell ref="B57:C63"/>
    <mergeCell ref="D57:D63"/>
    <mergeCell ref="E57:E63"/>
    <mergeCell ref="F57:F63"/>
    <mergeCell ref="A36:A42"/>
    <mergeCell ref="B36:C42"/>
    <mergeCell ref="D36:D42"/>
    <mergeCell ref="E36:E42"/>
    <mergeCell ref="F36:F42"/>
    <mergeCell ref="A43:A49"/>
    <mergeCell ref="B43:C49"/>
    <mergeCell ref="D43:D49"/>
    <mergeCell ref="E43:E49"/>
    <mergeCell ref="F43:F49"/>
    <mergeCell ref="A22:A28"/>
    <mergeCell ref="B22:C28"/>
    <mergeCell ref="D22:D28"/>
    <mergeCell ref="E22:E28"/>
    <mergeCell ref="F22:F28"/>
    <mergeCell ref="A29:A35"/>
    <mergeCell ref="B29:C35"/>
    <mergeCell ref="D29:D35"/>
    <mergeCell ref="E29:E35"/>
    <mergeCell ref="F29:F35"/>
    <mergeCell ref="B13:C13"/>
    <mergeCell ref="G13:H13"/>
    <mergeCell ref="I13:J13"/>
    <mergeCell ref="A14:L14"/>
    <mergeCell ref="A15:A21"/>
    <mergeCell ref="B15:C21"/>
    <mergeCell ref="D15:D21"/>
    <mergeCell ref="E15:E21"/>
    <mergeCell ref="F15:F21"/>
    <mergeCell ref="A11:A12"/>
    <mergeCell ref="B11:C12"/>
    <mergeCell ref="D11:D12"/>
    <mergeCell ref="E11:H11"/>
    <mergeCell ref="I11:M11"/>
    <mergeCell ref="G12:H12"/>
    <mergeCell ref="I12:J12"/>
    <mergeCell ref="B9:L9"/>
    <mergeCell ref="I2:M3"/>
    <mergeCell ref="I4:L4"/>
    <mergeCell ref="B6:K6"/>
    <mergeCell ref="B7:L7"/>
    <mergeCell ref="B8:L8"/>
  </mergeCells>
  <pageMargins left="0.39370078740157483" right="0.39370078740157483" top="0.39370078740157483" bottom="0.39370078740157483" header="0.31496062992125984" footer="0.31496062992125984"/>
  <pageSetup paperSize="9" scale="97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90" zoomScaleNormal="100" zoomScaleSheetLayoutView="90" workbookViewId="0">
      <selection activeCell="H5" sqref="H5"/>
    </sheetView>
  </sheetViews>
  <sheetFormatPr defaultRowHeight="15" x14ac:dyDescent="0.25"/>
  <cols>
    <col min="1" max="1" width="4.5703125" customWidth="1"/>
    <col min="3" max="3" width="41" customWidth="1"/>
    <col min="4" max="4" width="11.7109375" customWidth="1"/>
    <col min="5" max="5" width="12.28515625" customWidth="1"/>
    <col min="6" max="6" width="11.140625" customWidth="1"/>
    <col min="7" max="7" width="13.28515625" customWidth="1"/>
    <col min="8" max="8" width="11.85546875" customWidth="1"/>
  </cols>
  <sheetData>
    <row r="1" spans="1:8" ht="23.25" customHeight="1" x14ac:dyDescent="0.25">
      <c r="D1" s="41"/>
      <c r="E1" s="39"/>
      <c r="F1" s="59" t="s">
        <v>51</v>
      </c>
      <c r="G1" s="57"/>
      <c r="H1" s="57"/>
    </row>
    <row r="2" spans="1:8" ht="15" customHeight="1" x14ac:dyDescent="0.25">
      <c r="D2" s="58" t="s">
        <v>55</v>
      </c>
      <c r="E2" s="58"/>
      <c r="F2" s="58"/>
      <c r="G2" s="58"/>
      <c r="H2" s="58"/>
    </row>
    <row r="3" spans="1:8" ht="15" customHeight="1" x14ac:dyDescent="0.25">
      <c r="D3" s="59" t="s">
        <v>61</v>
      </c>
      <c r="E3" s="59"/>
      <c r="F3" s="59"/>
      <c r="G3" s="59"/>
      <c r="H3" s="59"/>
    </row>
    <row r="4" spans="1:8" ht="73.5" customHeight="1" x14ac:dyDescent="0.25">
      <c r="D4" s="50"/>
      <c r="E4" s="50"/>
      <c r="F4" s="58" t="s">
        <v>47</v>
      </c>
      <c r="G4" s="110"/>
      <c r="H4" s="110"/>
    </row>
    <row r="5" spans="1:8" x14ac:dyDescent="0.25">
      <c r="A5" s="99" t="s">
        <v>22</v>
      </c>
      <c r="B5" s="99"/>
      <c r="C5" s="99"/>
      <c r="D5" s="99"/>
      <c r="E5" s="99"/>
      <c r="F5" s="99"/>
      <c r="G5" s="99"/>
      <c r="H5" s="1"/>
    </row>
    <row r="6" spans="1:8" ht="27.75" customHeight="1" x14ac:dyDescent="0.25">
      <c r="A6" s="100" t="s">
        <v>60</v>
      </c>
      <c r="B6" s="100"/>
      <c r="C6" s="100"/>
      <c r="D6" s="100"/>
      <c r="E6" s="100"/>
      <c r="F6" s="100"/>
      <c r="G6" s="100"/>
      <c r="H6" s="1"/>
    </row>
    <row r="7" spans="1:8" ht="17.25" customHeight="1" x14ac:dyDescent="0.25">
      <c r="A7" s="47"/>
      <c r="B7" s="47"/>
      <c r="C7" s="47"/>
      <c r="D7" s="47"/>
      <c r="E7" s="47"/>
      <c r="F7" s="47"/>
      <c r="G7" s="47"/>
      <c r="H7" s="1"/>
    </row>
    <row r="8" spans="1:8" ht="15" customHeight="1" x14ac:dyDescent="0.25">
      <c r="A8" s="101" t="s">
        <v>0</v>
      </c>
      <c r="B8" s="103" t="s">
        <v>45</v>
      </c>
      <c r="C8" s="104"/>
      <c r="D8" s="101" t="s">
        <v>42</v>
      </c>
      <c r="E8" s="108" t="s">
        <v>29</v>
      </c>
      <c r="F8" s="108"/>
      <c r="G8" s="109"/>
      <c r="H8" s="109"/>
    </row>
    <row r="9" spans="1:8" ht="37.5" customHeight="1" x14ac:dyDescent="0.25">
      <c r="A9" s="102"/>
      <c r="B9" s="105"/>
      <c r="C9" s="106"/>
      <c r="D9" s="107"/>
      <c r="E9" s="46" t="s">
        <v>30</v>
      </c>
      <c r="F9" s="46" t="s">
        <v>46</v>
      </c>
      <c r="G9" s="46" t="s">
        <v>9</v>
      </c>
      <c r="H9" s="40" t="s">
        <v>10</v>
      </c>
    </row>
    <row r="10" spans="1:8" ht="18" customHeight="1" x14ac:dyDescent="0.25">
      <c r="A10" s="43"/>
      <c r="B10" s="112" t="s">
        <v>50</v>
      </c>
      <c r="C10" s="112"/>
      <c r="D10" s="48"/>
      <c r="E10" s="44">
        <f>E11+E12+E13+E14+E15</f>
        <v>72457.8</v>
      </c>
      <c r="F10" s="44">
        <f t="shared" ref="F10" si="0">F12+F13+F14+F15</f>
        <v>0</v>
      </c>
      <c r="G10" s="44">
        <f>G11+G12+G13+G14+G15</f>
        <v>64807.8</v>
      </c>
      <c r="H10" s="44">
        <f>H11+H12+H13+H14+H15</f>
        <v>7650</v>
      </c>
    </row>
    <row r="11" spans="1:8" ht="18" customHeight="1" x14ac:dyDescent="0.25">
      <c r="A11" s="43">
        <v>1</v>
      </c>
      <c r="B11" s="111" t="s">
        <v>56</v>
      </c>
      <c r="C11" s="111"/>
      <c r="D11" s="54">
        <v>0.83</v>
      </c>
      <c r="E11" s="51">
        <v>15909.1</v>
      </c>
      <c r="F11" s="51">
        <v>0</v>
      </c>
      <c r="G11" s="51">
        <v>15750</v>
      </c>
      <c r="H11" s="51">
        <v>159.1</v>
      </c>
    </row>
    <row r="12" spans="1:8" ht="18" customHeight="1" x14ac:dyDescent="0.25">
      <c r="A12" s="43"/>
      <c r="B12" s="111" t="s">
        <v>57</v>
      </c>
      <c r="C12" s="111"/>
      <c r="D12" s="54">
        <v>0.76</v>
      </c>
      <c r="E12" s="51">
        <v>13734.7</v>
      </c>
      <c r="F12" s="51">
        <v>0</v>
      </c>
      <c r="G12" s="51">
        <v>13597.4</v>
      </c>
      <c r="H12" s="51">
        <v>137.30000000000001</v>
      </c>
    </row>
    <row r="13" spans="1:8" ht="74.25" customHeight="1" x14ac:dyDescent="0.25">
      <c r="A13" s="43">
        <v>2</v>
      </c>
      <c r="B13" s="111" t="s">
        <v>48</v>
      </c>
      <c r="C13" s="111"/>
      <c r="D13" s="53"/>
      <c r="E13" s="51">
        <v>6995.4</v>
      </c>
      <c r="F13" s="51">
        <v>0</v>
      </c>
      <c r="G13" s="51">
        <v>0</v>
      </c>
      <c r="H13" s="51">
        <v>6995.4</v>
      </c>
    </row>
    <row r="14" spans="1:8" ht="48" customHeight="1" x14ac:dyDescent="0.25">
      <c r="A14" s="43">
        <v>3</v>
      </c>
      <c r="B14" s="111" t="s">
        <v>49</v>
      </c>
      <c r="C14" s="111"/>
      <c r="D14" s="49"/>
      <c r="E14" s="51">
        <v>9609.6</v>
      </c>
      <c r="F14" s="51">
        <v>0</v>
      </c>
      <c r="G14" s="51">
        <v>9513.5</v>
      </c>
      <c r="H14" s="51">
        <v>96.1</v>
      </c>
    </row>
    <row r="15" spans="1:8" ht="35.25" customHeight="1" x14ac:dyDescent="0.25">
      <c r="A15" s="43">
        <v>4</v>
      </c>
      <c r="B15" s="111" t="s">
        <v>53</v>
      </c>
      <c r="C15" s="111"/>
      <c r="D15" s="52"/>
      <c r="E15" s="51">
        <v>26209</v>
      </c>
      <c r="F15" s="45">
        <v>0</v>
      </c>
      <c r="G15" s="51">
        <v>25946.9</v>
      </c>
      <c r="H15" s="51">
        <v>262.10000000000002</v>
      </c>
    </row>
    <row r="16" spans="1:8" ht="18" customHeight="1" x14ac:dyDescent="0.25">
      <c r="A16" s="43"/>
      <c r="B16" s="113" t="s">
        <v>52</v>
      </c>
      <c r="C16" s="114"/>
      <c r="D16" s="42"/>
      <c r="E16" s="44">
        <f>E17+E18+E19+E20</f>
        <v>66452.800000000003</v>
      </c>
      <c r="F16" s="44">
        <f>F17+F18+F19+F20</f>
        <v>0</v>
      </c>
      <c r="G16" s="44">
        <f>G17+G18+G19+G20</f>
        <v>55294.3</v>
      </c>
      <c r="H16" s="44">
        <f>H17+H18+H19+H20</f>
        <v>11158.5</v>
      </c>
    </row>
    <row r="17" spans="1:8" ht="20.25" customHeight="1" x14ac:dyDescent="0.25">
      <c r="A17" s="43">
        <v>1</v>
      </c>
      <c r="B17" s="111" t="s">
        <v>58</v>
      </c>
      <c r="C17" s="111"/>
      <c r="D17" s="48"/>
      <c r="E17" s="51">
        <f>F17+G17+H17</f>
        <v>29643.800000000003</v>
      </c>
      <c r="F17" s="51">
        <v>0</v>
      </c>
      <c r="G17" s="51">
        <v>29347.4</v>
      </c>
      <c r="H17" s="51">
        <v>296.39999999999998</v>
      </c>
    </row>
    <row r="18" spans="1:8" ht="78" customHeight="1" x14ac:dyDescent="0.25">
      <c r="A18" s="43">
        <v>2</v>
      </c>
      <c r="B18" s="111" t="s">
        <v>48</v>
      </c>
      <c r="C18" s="111"/>
      <c r="D18" s="48"/>
      <c r="E18" s="51">
        <v>10600</v>
      </c>
      <c r="F18" s="51">
        <v>0</v>
      </c>
      <c r="G18" s="51">
        <v>0</v>
      </c>
      <c r="H18" s="51">
        <v>10600</v>
      </c>
    </row>
    <row r="19" spans="1:8" ht="45.75" customHeight="1" x14ac:dyDescent="0.25">
      <c r="A19" s="43">
        <v>3</v>
      </c>
      <c r="B19" s="111" t="s">
        <v>49</v>
      </c>
      <c r="C19" s="111"/>
      <c r="D19" s="49"/>
      <c r="E19" s="51">
        <v>0</v>
      </c>
      <c r="F19" s="51">
        <v>0</v>
      </c>
      <c r="G19" s="51">
        <v>0</v>
      </c>
      <c r="H19" s="51">
        <v>0</v>
      </c>
    </row>
    <row r="20" spans="1:8" ht="33.75" customHeight="1" x14ac:dyDescent="0.25">
      <c r="A20" s="43">
        <v>4</v>
      </c>
      <c r="B20" s="111" t="s">
        <v>54</v>
      </c>
      <c r="C20" s="111"/>
      <c r="D20" s="55"/>
      <c r="E20" s="51">
        <v>26209</v>
      </c>
      <c r="F20" s="51">
        <v>0</v>
      </c>
      <c r="G20" s="51">
        <v>25946.9</v>
      </c>
      <c r="H20" s="51">
        <v>262.10000000000002</v>
      </c>
    </row>
    <row r="21" spans="1:8" ht="20.25" customHeight="1" x14ac:dyDescent="0.25">
      <c r="A21" s="43"/>
      <c r="B21" s="113" t="s">
        <v>59</v>
      </c>
      <c r="C21" s="114"/>
      <c r="D21" s="55"/>
      <c r="E21" s="44">
        <f>SUM(E22:E25)</f>
        <v>66852.800000000003</v>
      </c>
      <c r="F21" s="44">
        <f>SUM(F22:F25)</f>
        <v>0</v>
      </c>
      <c r="G21" s="44">
        <f>SUM(G22:G25)</f>
        <v>55294.3</v>
      </c>
      <c r="H21" s="44">
        <f>SUM(H22:H25)</f>
        <v>11558.5</v>
      </c>
    </row>
    <row r="22" spans="1:8" ht="18.75" customHeight="1" x14ac:dyDescent="0.25">
      <c r="A22" s="43">
        <v>1</v>
      </c>
      <c r="B22" s="111" t="s">
        <v>58</v>
      </c>
      <c r="C22" s="111"/>
      <c r="D22" s="55"/>
      <c r="E22" s="51">
        <v>29643.8</v>
      </c>
      <c r="F22" s="51">
        <v>0</v>
      </c>
      <c r="G22" s="51">
        <v>29347.4</v>
      </c>
      <c r="H22" s="51">
        <v>296.39999999999998</v>
      </c>
    </row>
    <row r="23" spans="1:8" ht="84" customHeight="1" x14ac:dyDescent="0.25">
      <c r="A23" s="43">
        <v>2</v>
      </c>
      <c r="B23" s="115" t="s">
        <v>48</v>
      </c>
      <c r="C23" s="116"/>
      <c r="D23" s="55"/>
      <c r="E23" s="51">
        <v>11000</v>
      </c>
      <c r="F23" s="51">
        <v>0</v>
      </c>
      <c r="G23" s="51">
        <v>0</v>
      </c>
      <c r="H23" s="51">
        <v>11000</v>
      </c>
    </row>
    <row r="24" spans="1:8" ht="45.75" customHeight="1" x14ac:dyDescent="0.25">
      <c r="A24" s="43">
        <v>3</v>
      </c>
      <c r="B24" s="111" t="s">
        <v>49</v>
      </c>
      <c r="C24" s="111"/>
      <c r="D24" s="55"/>
      <c r="E24" s="51">
        <v>0</v>
      </c>
      <c r="F24" s="51">
        <v>0</v>
      </c>
      <c r="G24" s="51">
        <v>0</v>
      </c>
      <c r="H24" s="51">
        <v>0</v>
      </c>
    </row>
    <row r="25" spans="1:8" ht="32.25" customHeight="1" x14ac:dyDescent="0.25">
      <c r="A25" s="43">
        <v>4</v>
      </c>
      <c r="B25" s="111" t="s">
        <v>54</v>
      </c>
      <c r="C25" s="111"/>
      <c r="D25" s="55"/>
      <c r="E25" s="51">
        <v>26209</v>
      </c>
      <c r="F25" s="51">
        <v>0</v>
      </c>
      <c r="G25" s="51">
        <v>25946.9</v>
      </c>
      <c r="H25" s="51">
        <v>262.10000000000002</v>
      </c>
    </row>
    <row r="26" spans="1:8" ht="15" customHeight="1" x14ac:dyDescent="0.25"/>
  </sheetData>
  <mergeCells count="26">
    <mergeCell ref="B21:C21"/>
    <mergeCell ref="B24:C24"/>
    <mergeCell ref="B25:C25"/>
    <mergeCell ref="B22:C22"/>
    <mergeCell ref="B23:C23"/>
    <mergeCell ref="B20:C20"/>
    <mergeCell ref="B18:C18"/>
    <mergeCell ref="B19:C19"/>
    <mergeCell ref="B10:C10"/>
    <mergeCell ref="B17:C17"/>
    <mergeCell ref="B12:C12"/>
    <mergeCell ref="B13:C13"/>
    <mergeCell ref="B14:C14"/>
    <mergeCell ref="B15:C15"/>
    <mergeCell ref="B16:C16"/>
    <mergeCell ref="B11:C11"/>
    <mergeCell ref="A8:A9"/>
    <mergeCell ref="B8:C9"/>
    <mergeCell ref="D8:D9"/>
    <mergeCell ref="E8:H8"/>
    <mergeCell ref="F4:H4"/>
    <mergeCell ref="F1:H1"/>
    <mergeCell ref="D2:H2"/>
    <mergeCell ref="D3:H3"/>
    <mergeCell ref="A5:G5"/>
    <mergeCell ref="A6:G6"/>
  </mergeCells>
  <pageMargins left="0.39370078740157483" right="0.39370078740157483" top="0.59055118110236227" bottom="0.59055118110236227" header="0.31496062992125984" footer="0.31496062992125984"/>
  <pageSetup paperSize="9" scale="8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 4 мероприятия (2)</vt:lpstr>
      <vt:lpstr>прил 1 мероп к подпрограмме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2026-05-06T11:54:28Z</cp:lastPrinted>
  <dcterms:created xsi:type="dcterms:W3CDTF">2013-10-17T11:49:13Z</dcterms:created>
  <dcterms:modified xsi:type="dcterms:W3CDTF">2026-05-07T05:38:18Z</dcterms:modified>
</cp:coreProperties>
</file>