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/>
  </bookViews>
  <sheets>
    <sheet name="май25" sheetId="7" r:id="rId1"/>
    <sheet name="апр25" sheetId="6" r:id="rId2"/>
    <sheet name="мар25" sheetId="5" r:id="rId3"/>
    <sheet name="фев25" sheetId="4" r:id="rId4"/>
    <sheet name="янв25" sheetId="1" r:id="rId5"/>
  </sheets>
  <calcPr calcId="145621" refMode="R1C1"/>
</workbook>
</file>

<file path=xl/calcChain.xml><?xml version="1.0" encoding="utf-8"?>
<calcChain xmlns="http://schemas.openxmlformats.org/spreadsheetml/2006/main">
  <c r="H65" i="7" l="1"/>
  <c r="H64" i="7"/>
  <c r="H63" i="7"/>
  <c r="H62" i="7"/>
  <c r="H61" i="7"/>
  <c r="H60" i="7"/>
  <c r="G59" i="7"/>
  <c r="F59" i="7"/>
  <c r="E59" i="7"/>
  <c r="D59" i="7"/>
  <c r="C59" i="7"/>
  <c r="B59" i="7"/>
  <c r="I50" i="7"/>
  <c r="I49" i="7"/>
  <c r="I48" i="7"/>
  <c r="I47" i="7"/>
  <c r="I46" i="7"/>
  <c r="I45" i="7"/>
  <c r="H44" i="7"/>
  <c r="G44" i="7"/>
  <c r="F44" i="7"/>
  <c r="E44" i="7"/>
  <c r="D44" i="7"/>
  <c r="C44" i="7"/>
  <c r="B44" i="7"/>
  <c r="I43" i="7"/>
  <c r="I42" i="7"/>
  <c r="I41" i="7"/>
  <c r="I40" i="7"/>
  <c r="I39" i="7"/>
  <c r="I38" i="7"/>
  <c r="H37" i="7"/>
  <c r="G37" i="7"/>
  <c r="F37" i="7"/>
  <c r="E37" i="7"/>
  <c r="D37" i="7"/>
  <c r="C37" i="7"/>
  <c r="B37" i="7"/>
  <c r="I36" i="7"/>
  <c r="I35" i="7"/>
  <c r="I34" i="7"/>
  <c r="I33" i="7"/>
  <c r="I32" i="7"/>
  <c r="I31" i="7"/>
  <c r="H30" i="7"/>
  <c r="G30" i="7"/>
  <c r="F30" i="7"/>
  <c r="E30" i="7"/>
  <c r="D30" i="7"/>
  <c r="C30" i="7"/>
  <c r="B30" i="7"/>
  <c r="I29" i="7"/>
  <c r="H29" i="7"/>
  <c r="G29" i="7"/>
  <c r="F29" i="7"/>
  <c r="E29" i="7"/>
  <c r="D29" i="7"/>
  <c r="C29" i="7"/>
  <c r="B29" i="7"/>
  <c r="H28" i="7"/>
  <c r="G28" i="7"/>
  <c r="F28" i="7"/>
  <c r="E28" i="7"/>
  <c r="D28" i="7"/>
  <c r="C28" i="7"/>
  <c r="B28" i="7"/>
  <c r="H27" i="7"/>
  <c r="G27" i="7"/>
  <c r="F27" i="7"/>
  <c r="E27" i="7"/>
  <c r="E23" i="7" s="1"/>
  <c r="D27" i="7"/>
  <c r="D23" i="7" s="1"/>
  <c r="C27" i="7"/>
  <c r="C23" i="7" s="1"/>
  <c r="B27" i="7"/>
  <c r="I27" i="7" s="1"/>
  <c r="H26" i="7"/>
  <c r="G26" i="7"/>
  <c r="F26" i="7"/>
  <c r="E26" i="7"/>
  <c r="D26" i="7"/>
  <c r="C26" i="7"/>
  <c r="B26" i="7"/>
  <c r="I26" i="7" s="1"/>
  <c r="H25" i="7"/>
  <c r="G25" i="7"/>
  <c r="F25" i="7"/>
  <c r="F23" i="7" s="1"/>
  <c r="E25" i="7"/>
  <c r="D25" i="7"/>
  <c r="C25" i="7"/>
  <c r="B25" i="7"/>
  <c r="B23" i="7" s="1"/>
  <c r="I24" i="7"/>
  <c r="H24" i="7"/>
  <c r="G24" i="7"/>
  <c r="F24" i="7"/>
  <c r="E24" i="7"/>
  <c r="D24" i="7"/>
  <c r="C24" i="7"/>
  <c r="B24" i="7"/>
  <c r="H23" i="7"/>
  <c r="G23" i="7"/>
  <c r="H22" i="7"/>
  <c r="G22" i="7"/>
  <c r="F22" i="7"/>
  <c r="E22" i="7"/>
  <c r="D22" i="7"/>
  <c r="C22" i="7"/>
  <c r="B22" i="7"/>
  <c r="I22" i="7" s="1"/>
  <c r="H21" i="7"/>
  <c r="G21" i="7"/>
  <c r="F21" i="7"/>
  <c r="E21" i="7"/>
  <c r="D21" i="7"/>
  <c r="C21" i="7"/>
  <c r="B21" i="7"/>
  <c r="H20" i="7"/>
  <c r="G20" i="7"/>
  <c r="F20" i="7"/>
  <c r="E20" i="7"/>
  <c r="D20" i="7"/>
  <c r="C20" i="7"/>
  <c r="B20" i="7"/>
  <c r="H19" i="7"/>
  <c r="G19" i="7"/>
  <c r="F19" i="7"/>
  <c r="E19" i="7"/>
  <c r="D19" i="7"/>
  <c r="C19" i="7"/>
  <c r="B19" i="7"/>
  <c r="H18" i="7"/>
  <c r="G18" i="7"/>
  <c r="F18" i="7"/>
  <c r="E18" i="7"/>
  <c r="D18" i="7"/>
  <c r="C18" i="7"/>
  <c r="B18" i="7"/>
  <c r="H17" i="7"/>
  <c r="G17" i="7"/>
  <c r="I17" i="7" s="1"/>
  <c r="F17" i="7"/>
  <c r="E17" i="7"/>
  <c r="D17" i="7"/>
  <c r="C17" i="7"/>
  <c r="B17" i="7"/>
  <c r="H16" i="7"/>
  <c r="F16" i="7"/>
  <c r="I15" i="7"/>
  <c r="I14" i="7"/>
  <c r="I13" i="7"/>
  <c r="I12" i="7"/>
  <c r="I11" i="7"/>
  <c r="I10" i="7"/>
  <c r="H9" i="7"/>
  <c r="G9" i="7"/>
  <c r="F9" i="7"/>
  <c r="E9" i="7"/>
  <c r="D9" i="7"/>
  <c r="C9" i="7"/>
  <c r="B9" i="7"/>
  <c r="H59" i="7" l="1"/>
  <c r="C16" i="7"/>
  <c r="B16" i="7"/>
  <c r="I44" i="7"/>
  <c r="I21" i="7"/>
  <c r="I25" i="7"/>
  <c r="I28" i="7"/>
  <c r="I23" i="7" s="1"/>
  <c r="I18" i="7"/>
  <c r="I37" i="7"/>
  <c r="I20" i="7"/>
  <c r="I19" i="7"/>
  <c r="I30" i="7"/>
  <c r="E16" i="7"/>
  <c r="D16" i="7"/>
  <c r="G16" i="7"/>
  <c r="I9" i="7"/>
  <c r="H65" i="6"/>
  <c r="H64" i="6"/>
  <c r="H63" i="6"/>
  <c r="H62" i="6"/>
  <c r="H61" i="6"/>
  <c r="H60" i="6"/>
  <c r="G59" i="6"/>
  <c r="F59" i="6"/>
  <c r="E59" i="6"/>
  <c r="D59" i="6"/>
  <c r="C59" i="6"/>
  <c r="B59" i="6"/>
  <c r="I50" i="6"/>
  <c r="I49" i="6"/>
  <c r="I48" i="6"/>
  <c r="I47" i="6"/>
  <c r="I46" i="6"/>
  <c r="I45" i="6"/>
  <c r="H44" i="6"/>
  <c r="G44" i="6"/>
  <c r="F44" i="6"/>
  <c r="E44" i="6"/>
  <c r="D44" i="6"/>
  <c r="C44" i="6"/>
  <c r="B44" i="6"/>
  <c r="I43" i="6"/>
  <c r="I42" i="6"/>
  <c r="I41" i="6"/>
  <c r="I40" i="6"/>
  <c r="I39" i="6"/>
  <c r="I37" i="6" s="1"/>
  <c r="I38" i="6"/>
  <c r="H37" i="6"/>
  <c r="G37" i="6"/>
  <c r="F37" i="6"/>
  <c r="E37" i="6"/>
  <c r="D37" i="6"/>
  <c r="C37" i="6"/>
  <c r="B37" i="6"/>
  <c r="I36" i="6"/>
  <c r="I35" i="6"/>
  <c r="I34" i="6"/>
  <c r="I33" i="6"/>
  <c r="I32" i="6"/>
  <c r="I31" i="6"/>
  <c r="I30" i="6" s="1"/>
  <c r="H30" i="6"/>
  <c r="G30" i="6"/>
  <c r="F30" i="6"/>
  <c r="E30" i="6"/>
  <c r="D30" i="6"/>
  <c r="C30" i="6"/>
  <c r="B30" i="6"/>
  <c r="H29" i="6"/>
  <c r="G29" i="6"/>
  <c r="F29" i="6"/>
  <c r="E29" i="6"/>
  <c r="D29" i="6"/>
  <c r="C29" i="6"/>
  <c r="I29" i="6" s="1"/>
  <c r="B29" i="6"/>
  <c r="H28" i="6"/>
  <c r="G28" i="6"/>
  <c r="F28" i="6"/>
  <c r="E28" i="6"/>
  <c r="D28" i="6"/>
  <c r="C28" i="6"/>
  <c r="I28" i="6" s="1"/>
  <c r="B28" i="6"/>
  <c r="H27" i="6"/>
  <c r="G27" i="6"/>
  <c r="F27" i="6"/>
  <c r="E27" i="6"/>
  <c r="D27" i="6"/>
  <c r="C27" i="6"/>
  <c r="B27" i="6"/>
  <c r="H26" i="6"/>
  <c r="G26" i="6"/>
  <c r="F26" i="6"/>
  <c r="E26" i="6"/>
  <c r="D26" i="6"/>
  <c r="C26" i="6"/>
  <c r="B26" i="6"/>
  <c r="H25" i="6"/>
  <c r="G25" i="6"/>
  <c r="F25" i="6"/>
  <c r="E25" i="6"/>
  <c r="D25" i="6"/>
  <c r="C25" i="6"/>
  <c r="B25" i="6"/>
  <c r="I24" i="6"/>
  <c r="H24" i="6"/>
  <c r="G24" i="6"/>
  <c r="F24" i="6"/>
  <c r="E24" i="6"/>
  <c r="D24" i="6"/>
  <c r="C24" i="6"/>
  <c r="B24" i="6"/>
  <c r="H23" i="6"/>
  <c r="G23" i="6"/>
  <c r="H22" i="6"/>
  <c r="G22" i="6"/>
  <c r="F22" i="6"/>
  <c r="E22" i="6"/>
  <c r="D22" i="6"/>
  <c r="C22" i="6"/>
  <c r="B22" i="6"/>
  <c r="I22" i="6" s="1"/>
  <c r="H21" i="6"/>
  <c r="G21" i="6"/>
  <c r="F21" i="6"/>
  <c r="E21" i="6"/>
  <c r="D21" i="6"/>
  <c r="C21" i="6"/>
  <c r="B21" i="6"/>
  <c r="B16" i="6" s="1"/>
  <c r="H20" i="6"/>
  <c r="G20" i="6"/>
  <c r="F20" i="6"/>
  <c r="E20" i="6"/>
  <c r="D20" i="6"/>
  <c r="C20" i="6"/>
  <c r="B20" i="6"/>
  <c r="H19" i="6"/>
  <c r="G19" i="6"/>
  <c r="F19" i="6"/>
  <c r="E19" i="6"/>
  <c r="D19" i="6"/>
  <c r="C19" i="6"/>
  <c r="B19" i="6"/>
  <c r="H18" i="6"/>
  <c r="G18" i="6"/>
  <c r="F18" i="6"/>
  <c r="E18" i="6"/>
  <c r="D18" i="6"/>
  <c r="C18" i="6"/>
  <c r="C16" i="6" s="1"/>
  <c r="B18" i="6"/>
  <c r="I17" i="6"/>
  <c r="H17" i="6"/>
  <c r="G17" i="6"/>
  <c r="G16" i="6" s="1"/>
  <c r="F17" i="6"/>
  <c r="E17" i="6"/>
  <c r="D17" i="6"/>
  <c r="C17" i="6"/>
  <c r="B17" i="6"/>
  <c r="H16" i="6"/>
  <c r="I15" i="6"/>
  <c r="I14" i="6"/>
  <c r="I13" i="6"/>
  <c r="I12" i="6"/>
  <c r="I11" i="6"/>
  <c r="I10" i="6"/>
  <c r="H9" i="6"/>
  <c r="G9" i="6"/>
  <c r="F9" i="6"/>
  <c r="E9" i="6"/>
  <c r="D9" i="6"/>
  <c r="C9" i="6"/>
  <c r="B9" i="6"/>
  <c r="I16" i="7" l="1"/>
  <c r="H59" i="6"/>
  <c r="B23" i="6"/>
  <c r="D23" i="6"/>
  <c r="E23" i="6"/>
  <c r="I44" i="6"/>
  <c r="C23" i="6"/>
  <c r="E16" i="6"/>
  <c r="F23" i="6"/>
  <c r="I27" i="6"/>
  <c r="I26" i="6"/>
  <c r="I19" i="6"/>
  <c r="I18" i="6"/>
  <c r="I25" i="6"/>
  <c r="D16" i="6"/>
  <c r="F16" i="6"/>
  <c r="I21" i="6"/>
  <c r="I20" i="6"/>
  <c r="I9" i="6"/>
  <c r="H65" i="5"/>
  <c r="H64" i="5"/>
  <c r="H63" i="5"/>
  <c r="H62" i="5"/>
  <c r="H61" i="5"/>
  <c r="H60" i="5"/>
  <c r="G59" i="5"/>
  <c r="F59" i="5"/>
  <c r="E59" i="5"/>
  <c r="D59" i="5"/>
  <c r="C59" i="5"/>
  <c r="B59" i="5"/>
  <c r="I50" i="5"/>
  <c r="I49" i="5"/>
  <c r="I48" i="5"/>
  <c r="I47" i="5"/>
  <c r="I46" i="5"/>
  <c r="I45" i="5"/>
  <c r="H44" i="5"/>
  <c r="G44" i="5"/>
  <c r="F44" i="5"/>
  <c r="E44" i="5"/>
  <c r="D44" i="5"/>
  <c r="C44" i="5"/>
  <c r="B44" i="5"/>
  <c r="I43" i="5"/>
  <c r="I42" i="5"/>
  <c r="I41" i="5"/>
  <c r="I40" i="5"/>
  <c r="I39" i="5"/>
  <c r="I38" i="5"/>
  <c r="H37" i="5"/>
  <c r="G37" i="5"/>
  <c r="F37" i="5"/>
  <c r="E37" i="5"/>
  <c r="D37" i="5"/>
  <c r="C37" i="5"/>
  <c r="B37" i="5"/>
  <c r="I36" i="5"/>
  <c r="I35" i="5"/>
  <c r="I34" i="5"/>
  <c r="I33" i="5"/>
  <c r="I32" i="5"/>
  <c r="I31" i="5"/>
  <c r="H30" i="5"/>
  <c r="G30" i="5"/>
  <c r="F30" i="5"/>
  <c r="E30" i="5"/>
  <c r="D30" i="5"/>
  <c r="C30" i="5"/>
  <c r="B30" i="5"/>
  <c r="H29" i="5"/>
  <c r="G29" i="5"/>
  <c r="F29" i="5"/>
  <c r="E29" i="5"/>
  <c r="D29" i="5"/>
  <c r="C29" i="5"/>
  <c r="B29" i="5"/>
  <c r="I29" i="5" s="1"/>
  <c r="H28" i="5"/>
  <c r="G28" i="5"/>
  <c r="F28" i="5"/>
  <c r="E28" i="5"/>
  <c r="E23" i="5" s="1"/>
  <c r="D28" i="5"/>
  <c r="C28" i="5"/>
  <c r="B28" i="5"/>
  <c r="H27" i="5"/>
  <c r="G27" i="5"/>
  <c r="F27" i="5"/>
  <c r="E27" i="5"/>
  <c r="D27" i="5"/>
  <c r="C27" i="5"/>
  <c r="B27" i="5"/>
  <c r="H26" i="5"/>
  <c r="G26" i="5"/>
  <c r="F26" i="5"/>
  <c r="E26" i="5"/>
  <c r="D26" i="5"/>
  <c r="C26" i="5"/>
  <c r="B26" i="5"/>
  <c r="H25" i="5"/>
  <c r="G25" i="5"/>
  <c r="F25" i="5"/>
  <c r="E25" i="5"/>
  <c r="D25" i="5"/>
  <c r="C25" i="5"/>
  <c r="B25" i="5"/>
  <c r="B23" i="5" s="1"/>
  <c r="I24" i="5"/>
  <c r="H24" i="5"/>
  <c r="G24" i="5"/>
  <c r="F24" i="5"/>
  <c r="E24" i="5"/>
  <c r="D24" i="5"/>
  <c r="C24" i="5"/>
  <c r="B24" i="5"/>
  <c r="H23" i="5"/>
  <c r="G23" i="5"/>
  <c r="H22" i="5"/>
  <c r="G22" i="5"/>
  <c r="F22" i="5"/>
  <c r="E22" i="5"/>
  <c r="D22" i="5"/>
  <c r="C22" i="5"/>
  <c r="B22" i="5"/>
  <c r="I22" i="5" s="1"/>
  <c r="H21" i="5"/>
  <c r="G21" i="5"/>
  <c r="F21" i="5"/>
  <c r="E21" i="5"/>
  <c r="D21" i="5"/>
  <c r="C21" i="5"/>
  <c r="B21" i="5"/>
  <c r="H20" i="5"/>
  <c r="G20" i="5"/>
  <c r="F20" i="5"/>
  <c r="E20" i="5"/>
  <c r="D20" i="5"/>
  <c r="C20" i="5"/>
  <c r="B20" i="5"/>
  <c r="H19" i="5"/>
  <c r="G19" i="5"/>
  <c r="F19" i="5"/>
  <c r="E19" i="5"/>
  <c r="D19" i="5"/>
  <c r="C19" i="5"/>
  <c r="B19" i="5"/>
  <c r="I19" i="5" s="1"/>
  <c r="H18" i="5"/>
  <c r="H16" i="5" s="1"/>
  <c r="G18" i="5"/>
  <c r="F18" i="5"/>
  <c r="F16" i="5" s="1"/>
  <c r="E18" i="5"/>
  <c r="D18" i="5"/>
  <c r="C18" i="5"/>
  <c r="B18" i="5"/>
  <c r="H17" i="5"/>
  <c r="G17" i="5"/>
  <c r="G16" i="5" s="1"/>
  <c r="F17" i="5"/>
  <c r="E17" i="5"/>
  <c r="D17" i="5"/>
  <c r="C17" i="5"/>
  <c r="B17" i="5"/>
  <c r="I17" i="5" s="1"/>
  <c r="E16" i="5"/>
  <c r="D16" i="5"/>
  <c r="I15" i="5"/>
  <c r="I14" i="5"/>
  <c r="I13" i="5"/>
  <c r="I12" i="5"/>
  <c r="I11" i="5"/>
  <c r="I10" i="5"/>
  <c r="H9" i="5"/>
  <c r="G9" i="5"/>
  <c r="F9" i="5"/>
  <c r="E9" i="5"/>
  <c r="D9" i="5"/>
  <c r="C9" i="5"/>
  <c r="B9" i="5"/>
  <c r="I23" i="6" l="1"/>
  <c r="I16" i="6"/>
  <c r="H59" i="5"/>
  <c r="C23" i="5"/>
  <c r="I27" i="5"/>
  <c r="C16" i="5"/>
  <c r="I44" i="5"/>
  <c r="I21" i="5"/>
  <c r="I20" i="5"/>
  <c r="I37" i="5"/>
  <c r="I26" i="5"/>
  <c r="I25" i="5"/>
  <c r="F23" i="5"/>
  <c r="I28" i="5"/>
  <c r="D23" i="5"/>
  <c r="I30" i="5"/>
  <c r="I9" i="5"/>
  <c r="I18" i="5"/>
  <c r="I16" i="5" s="1"/>
  <c r="B16" i="5"/>
  <c r="H65" i="4"/>
  <c r="H64" i="4"/>
  <c r="H63" i="4"/>
  <c r="H62" i="4"/>
  <c r="H61" i="4"/>
  <c r="H60" i="4"/>
  <c r="G59" i="4"/>
  <c r="F59" i="4"/>
  <c r="E59" i="4"/>
  <c r="D59" i="4"/>
  <c r="C59" i="4"/>
  <c r="B59" i="4"/>
  <c r="I50" i="4"/>
  <c r="I49" i="4"/>
  <c r="I48" i="4"/>
  <c r="I44" i="4" s="1"/>
  <c r="I47" i="4"/>
  <c r="I46" i="4"/>
  <c r="I45" i="4"/>
  <c r="H44" i="4"/>
  <c r="G44" i="4"/>
  <c r="F44" i="4"/>
  <c r="E44" i="4"/>
  <c r="D44" i="4"/>
  <c r="C44" i="4"/>
  <c r="B44" i="4"/>
  <c r="I43" i="4"/>
  <c r="I42" i="4"/>
  <c r="I41" i="4"/>
  <c r="I40" i="4"/>
  <c r="I39" i="4"/>
  <c r="I38" i="4"/>
  <c r="H37" i="4"/>
  <c r="G37" i="4"/>
  <c r="F37" i="4"/>
  <c r="E37" i="4"/>
  <c r="D37" i="4"/>
  <c r="C37" i="4"/>
  <c r="B37" i="4"/>
  <c r="I36" i="4"/>
  <c r="I35" i="4"/>
  <c r="I34" i="4"/>
  <c r="I33" i="4"/>
  <c r="I32" i="4"/>
  <c r="I30" i="4" s="1"/>
  <c r="I31" i="4"/>
  <c r="H30" i="4"/>
  <c r="G30" i="4"/>
  <c r="F30" i="4"/>
  <c r="E30" i="4"/>
  <c r="D30" i="4"/>
  <c r="C30" i="4"/>
  <c r="B30" i="4"/>
  <c r="I29" i="4"/>
  <c r="H29" i="4"/>
  <c r="G29" i="4"/>
  <c r="F29" i="4"/>
  <c r="E29" i="4"/>
  <c r="D29" i="4"/>
  <c r="C29" i="4"/>
  <c r="B29" i="4"/>
  <c r="I28" i="4"/>
  <c r="H28" i="4"/>
  <c r="G28" i="4"/>
  <c r="F28" i="4"/>
  <c r="E28" i="4"/>
  <c r="D28" i="4"/>
  <c r="C28" i="4"/>
  <c r="B28" i="4"/>
  <c r="I27" i="4"/>
  <c r="H27" i="4"/>
  <c r="G27" i="4"/>
  <c r="F27" i="4"/>
  <c r="E27" i="4"/>
  <c r="D27" i="4"/>
  <c r="C27" i="4"/>
  <c r="B27" i="4"/>
  <c r="I26" i="4"/>
  <c r="H26" i="4"/>
  <c r="G26" i="4"/>
  <c r="F26" i="4"/>
  <c r="E26" i="4"/>
  <c r="D26" i="4"/>
  <c r="C26" i="4"/>
  <c r="B26" i="4"/>
  <c r="I25" i="4"/>
  <c r="H25" i="4"/>
  <c r="G25" i="4"/>
  <c r="F25" i="4"/>
  <c r="E25" i="4"/>
  <c r="D25" i="4"/>
  <c r="C25" i="4"/>
  <c r="B25" i="4"/>
  <c r="I24" i="4"/>
  <c r="H24" i="4"/>
  <c r="G24" i="4"/>
  <c r="F24" i="4"/>
  <c r="E24" i="4"/>
  <c r="D24" i="4"/>
  <c r="C24" i="4"/>
  <c r="B24" i="4"/>
  <c r="I23" i="4"/>
  <c r="H23" i="4"/>
  <c r="G23" i="4"/>
  <c r="F23" i="4"/>
  <c r="E23" i="4"/>
  <c r="D23" i="4"/>
  <c r="C23" i="4"/>
  <c r="B23" i="4"/>
  <c r="H22" i="4"/>
  <c r="G22" i="4"/>
  <c r="F22" i="4"/>
  <c r="E22" i="4"/>
  <c r="D22" i="4"/>
  <c r="C22" i="4"/>
  <c r="B22" i="4"/>
  <c r="I22" i="4" s="1"/>
  <c r="H21" i="4"/>
  <c r="G21" i="4"/>
  <c r="F21" i="4"/>
  <c r="E21" i="4"/>
  <c r="D21" i="4"/>
  <c r="C21" i="4"/>
  <c r="B21" i="4"/>
  <c r="H20" i="4"/>
  <c r="G20" i="4"/>
  <c r="F20" i="4"/>
  <c r="E20" i="4"/>
  <c r="D20" i="4"/>
  <c r="C20" i="4"/>
  <c r="B20" i="4"/>
  <c r="H19" i="4"/>
  <c r="G19" i="4"/>
  <c r="F19" i="4"/>
  <c r="E19" i="4"/>
  <c r="D19" i="4"/>
  <c r="C19" i="4"/>
  <c r="B19" i="4"/>
  <c r="I19" i="4" s="1"/>
  <c r="H18" i="4"/>
  <c r="H16" i="4" s="1"/>
  <c r="G18" i="4"/>
  <c r="F18" i="4"/>
  <c r="E18" i="4"/>
  <c r="D18" i="4"/>
  <c r="D16" i="4" s="1"/>
  <c r="C18" i="4"/>
  <c r="B18" i="4"/>
  <c r="I18" i="4" s="1"/>
  <c r="I17" i="4"/>
  <c r="H17" i="4"/>
  <c r="G17" i="4"/>
  <c r="G16" i="4" s="1"/>
  <c r="F17" i="4"/>
  <c r="E17" i="4"/>
  <c r="D17" i="4"/>
  <c r="C17" i="4"/>
  <c r="B17" i="4"/>
  <c r="F16" i="4"/>
  <c r="I15" i="4"/>
  <c r="I14" i="4"/>
  <c r="I13" i="4"/>
  <c r="I12" i="4"/>
  <c r="I11" i="4"/>
  <c r="I10" i="4"/>
  <c r="H9" i="4"/>
  <c r="G9" i="4"/>
  <c r="F9" i="4"/>
  <c r="E9" i="4"/>
  <c r="D9" i="4"/>
  <c r="C9" i="4"/>
  <c r="B9" i="4"/>
  <c r="H65" i="1"/>
  <c r="H64" i="1"/>
  <c r="H63" i="1"/>
  <c r="H62" i="1"/>
  <c r="H61" i="1"/>
  <c r="H60" i="1"/>
  <c r="H59" i="1" s="1"/>
  <c r="G59" i="1"/>
  <c r="F59" i="1"/>
  <c r="E59" i="1"/>
  <c r="D59" i="1"/>
  <c r="C59" i="1"/>
  <c r="B59" i="1"/>
  <c r="I50" i="1"/>
  <c r="I49" i="1"/>
  <c r="I48" i="1"/>
  <c r="I47" i="1"/>
  <c r="I46" i="1"/>
  <c r="I44" i="1" s="1"/>
  <c r="I45" i="1"/>
  <c r="H44" i="1"/>
  <c r="G44" i="1"/>
  <c r="F44" i="1"/>
  <c r="E44" i="1"/>
  <c r="D44" i="1"/>
  <c r="C44" i="1"/>
  <c r="B44" i="1"/>
  <c r="I43" i="1"/>
  <c r="I42" i="1"/>
  <c r="I41" i="1"/>
  <c r="I40" i="1"/>
  <c r="I39" i="1"/>
  <c r="I37" i="1" s="1"/>
  <c r="I38" i="1"/>
  <c r="H37" i="1"/>
  <c r="G37" i="1"/>
  <c r="F37" i="1"/>
  <c r="E37" i="1"/>
  <c r="D37" i="1"/>
  <c r="C37" i="1"/>
  <c r="B37" i="1"/>
  <c r="I36" i="1"/>
  <c r="I35" i="1"/>
  <c r="I34" i="1"/>
  <c r="I30" i="1" s="1"/>
  <c r="I33" i="1"/>
  <c r="I32" i="1"/>
  <c r="I31" i="1"/>
  <c r="H30" i="1"/>
  <c r="G30" i="1"/>
  <c r="F30" i="1"/>
  <c r="E30" i="1"/>
  <c r="D30" i="1"/>
  <c r="C30" i="1"/>
  <c r="B30" i="1"/>
  <c r="I29" i="1"/>
  <c r="H29" i="1"/>
  <c r="G29" i="1"/>
  <c r="F29" i="1"/>
  <c r="E29" i="1"/>
  <c r="D29" i="1"/>
  <c r="C29" i="1"/>
  <c r="B29" i="1"/>
  <c r="I28" i="1"/>
  <c r="H28" i="1"/>
  <c r="G28" i="1"/>
  <c r="F28" i="1"/>
  <c r="E28" i="1"/>
  <c r="D28" i="1"/>
  <c r="C28" i="1"/>
  <c r="B28" i="1"/>
  <c r="I27" i="1"/>
  <c r="H27" i="1"/>
  <c r="G27" i="1"/>
  <c r="F27" i="1"/>
  <c r="E27" i="1"/>
  <c r="D27" i="1"/>
  <c r="C27" i="1"/>
  <c r="B27" i="1"/>
  <c r="I26" i="1"/>
  <c r="H26" i="1"/>
  <c r="G26" i="1"/>
  <c r="F26" i="1"/>
  <c r="E26" i="1"/>
  <c r="D26" i="1"/>
  <c r="C26" i="1"/>
  <c r="B26" i="1"/>
  <c r="I25" i="1"/>
  <c r="H25" i="1"/>
  <c r="G25" i="1"/>
  <c r="F25" i="1"/>
  <c r="E25" i="1"/>
  <c r="D25" i="1"/>
  <c r="C25" i="1"/>
  <c r="B25" i="1"/>
  <c r="I24" i="1"/>
  <c r="I23" i="1" s="1"/>
  <c r="H24" i="1"/>
  <c r="G24" i="1"/>
  <c r="F24" i="1"/>
  <c r="E24" i="1"/>
  <c r="D24" i="1"/>
  <c r="C24" i="1"/>
  <c r="B24" i="1"/>
  <c r="H23" i="1"/>
  <c r="G23" i="1"/>
  <c r="F23" i="1"/>
  <c r="E23" i="1"/>
  <c r="D23" i="1"/>
  <c r="C23" i="1"/>
  <c r="B23" i="1"/>
  <c r="I22" i="1"/>
  <c r="H22" i="1"/>
  <c r="G22" i="1"/>
  <c r="F22" i="1"/>
  <c r="E22" i="1"/>
  <c r="D22" i="1"/>
  <c r="C22" i="1"/>
  <c r="B22" i="1"/>
  <c r="I21" i="1"/>
  <c r="H21" i="1"/>
  <c r="G21" i="1"/>
  <c r="F21" i="1"/>
  <c r="E21" i="1"/>
  <c r="D21" i="1"/>
  <c r="C21" i="1"/>
  <c r="B21" i="1"/>
  <c r="I20" i="1"/>
  <c r="H20" i="1"/>
  <c r="G20" i="1"/>
  <c r="F20" i="1"/>
  <c r="E20" i="1"/>
  <c r="D20" i="1"/>
  <c r="C20" i="1"/>
  <c r="B20" i="1"/>
  <c r="I19" i="1"/>
  <c r="H19" i="1"/>
  <c r="G19" i="1"/>
  <c r="F19" i="1"/>
  <c r="E19" i="1"/>
  <c r="D19" i="1"/>
  <c r="C19" i="1"/>
  <c r="B19" i="1"/>
  <c r="I18" i="1"/>
  <c r="H18" i="1"/>
  <c r="G18" i="1"/>
  <c r="F18" i="1"/>
  <c r="E18" i="1"/>
  <c r="D18" i="1"/>
  <c r="C18" i="1"/>
  <c r="B18" i="1"/>
  <c r="I17" i="1"/>
  <c r="I16" i="1" s="1"/>
  <c r="H17" i="1"/>
  <c r="G17" i="1"/>
  <c r="F17" i="1"/>
  <c r="E17" i="1"/>
  <c r="D17" i="1"/>
  <c r="C17" i="1"/>
  <c r="B17" i="1"/>
  <c r="H16" i="1"/>
  <c r="G16" i="1"/>
  <c r="F16" i="1"/>
  <c r="E16" i="1"/>
  <c r="D16" i="1"/>
  <c r="C16" i="1"/>
  <c r="B16" i="1"/>
  <c r="I15" i="1"/>
  <c r="I14" i="1"/>
  <c r="I13" i="1"/>
  <c r="I12" i="1"/>
  <c r="I11" i="1"/>
  <c r="I10" i="1"/>
  <c r="I9" i="1" s="1"/>
  <c r="H9" i="1"/>
  <c r="G9" i="1"/>
  <c r="F9" i="1"/>
  <c r="E9" i="1"/>
  <c r="D9" i="1"/>
  <c r="C9" i="1"/>
  <c r="B9" i="1"/>
  <c r="I23" i="5" l="1"/>
  <c r="H59" i="4"/>
  <c r="C16" i="4"/>
  <c r="E16" i="4"/>
  <c r="I21" i="4"/>
  <c r="I20" i="4"/>
  <c r="I37" i="4"/>
  <c r="B16" i="4"/>
  <c r="I16" i="4"/>
  <c r="I9" i="4"/>
</calcChain>
</file>

<file path=xl/sharedStrings.xml><?xml version="1.0" encoding="utf-8"?>
<sst xmlns="http://schemas.openxmlformats.org/spreadsheetml/2006/main" count="360" uniqueCount="30">
  <si>
    <t>Информация об объеме фактического полезного отпуска электроэнергии потребителям АО "Тамбовская областная сбытовая компания"</t>
  </si>
  <si>
    <t>за январь 2025 года</t>
  </si>
  <si>
    <t>кВт.ч</t>
  </si>
  <si>
    <t>Территориальная сетевая организация</t>
  </si>
  <si>
    <t>ВСЕГО</t>
  </si>
  <si>
    <t>АО "ОРЭС-Тамбов"</t>
  </si>
  <si>
    <t>АО "Тамбовская сетевая компания"</t>
  </si>
  <si>
    <t>ОАО "РЖД"</t>
  </si>
  <si>
    <t>Филиал ПАО "Россети Центр"-"Тамбовэнерго"</t>
  </si>
  <si>
    <t>АО "Оборонэнерго"</t>
  </si>
  <si>
    <t>ПАО "Россети"</t>
  </si>
  <si>
    <t>Филиал ПАО "Россети Центр"-"Липецкэнерго"</t>
  </si>
  <si>
    <t>Полезный отпуск всего, в том числе:</t>
  </si>
  <si>
    <t>ФСК</t>
  </si>
  <si>
    <t>ВН</t>
  </si>
  <si>
    <t>СН I</t>
  </si>
  <si>
    <t>СН II</t>
  </si>
  <si>
    <t>НН</t>
  </si>
  <si>
    <t>ГН</t>
  </si>
  <si>
    <t>Полезный отпуск прочим потребителям, в том числе:</t>
  </si>
  <si>
    <t>Полезный отпуск населению, в том числе:</t>
  </si>
  <si>
    <t>с коэф-том=1, в том числе:</t>
  </si>
  <si>
    <t>с коэф-том=0,75, в том числе:</t>
  </si>
  <si>
    <t>с коэф-том=0,7, в том числе:</t>
  </si>
  <si>
    <t>Информация об объеме фактического полезного отпуска мощности потребителям АО "Тамбовская областная сбытовая компания"</t>
  </si>
  <si>
    <t>кВт</t>
  </si>
  <si>
    <t>за февраль 2025 года</t>
  </si>
  <si>
    <t>за март 2025 года</t>
  </si>
  <si>
    <t>за апрель 2025 года</t>
  </si>
  <si>
    <t>за май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</si>
</sst>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1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1" applyFont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5" fillId="0" borderId="2" xfId="1" applyFont="1" applyBorder="1" applyAlignment="1">
      <alignment horizontal="centerContinuous" vertical="center" wrapText="1"/>
    </xf>
    <xf numFmtId="0" fontId="5" fillId="0" borderId="1" xfId="1" applyFont="1" applyBorder="1" applyAlignment="1">
      <alignment horizontal="centerContinuous" vertical="center" wrapText="1"/>
    </xf>
    <xf numFmtId="0" fontId="5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vertical="center" wrapText="1"/>
    </xf>
    <xf numFmtId="164" fontId="2" fillId="2" borderId="2" xfId="1" applyNumberFormat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vertical="center" wrapText="1"/>
    </xf>
    <xf numFmtId="164" fontId="5" fillId="0" borderId="2" xfId="1" applyNumberFormat="1" applyFont="1" applyBorder="1" applyAlignment="1">
      <alignment horizontal="center" vertical="center" wrapText="1"/>
    </xf>
    <xf numFmtId="164" fontId="5" fillId="0" borderId="2" xfId="1" applyNumberFormat="1" applyFont="1" applyFill="1" applyBorder="1" applyAlignment="1">
      <alignment horizontal="center" vertical="center" wrapText="1"/>
    </xf>
    <xf numFmtId="164" fontId="2" fillId="3" borderId="2" xfId="1" applyNumberFormat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3" fontId="0" fillId="0" borderId="0" xfId="0" applyNumberFormat="1"/>
    <xf numFmtId="165" fontId="0" fillId="0" borderId="0" xfId="0" applyNumberFormat="1"/>
    <xf numFmtId="0" fontId="0" fillId="0" borderId="0" xfId="0" applyFill="1"/>
    <xf numFmtId="164" fontId="5" fillId="0" borderId="0" xfId="1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_Январь 20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68"/>
  <sheetViews>
    <sheetView tabSelected="1" workbookViewId="0">
      <selection activeCell="L62" sqref="L62"/>
    </sheetView>
  </sheetViews>
  <sheetFormatPr defaultRowHeight="15" x14ac:dyDescent="0.25"/>
  <cols>
    <col min="1" max="1" width="27.7109375" customWidth="1"/>
    <col min="2" max="2" width="20.28515625" customWidth="1"/>
    <col min="3" max="3" width="18.28515625" customWidth="1"/>
    <col min="4" max="4" width="16.42578125" customWidth="1"/>
    <col min="5" max="5" width="18.28515625" customWidth="1"/>
    <col min="6" max="6" width="16.42578125" customWidth="1"/>
    <col min="7" max="7" width="17.42578125" customWidth="1"/>
    <col min="8" max="8" width="17" customWidth="1"/>
    <col min="9" max="9" width="17" bestFit="1" customWidth="1"/>
  </cols>
  <sheetData>
    <row r="3" spans="1:9" x14ac:dyDescent="0.25">
      <c r="A3" s="29" t="s">
        <v>0</v>
      </c>
      <c r="B3" s="29"/>
      <c r="C3" s="29"/>
      <c r="D3" s="29"/>
      <c r="E3" s="29"/>
      <c r="F3" s="29"/>
      <c r="G3" s="29"/>
      <c r="H3" s="29"/>
      <c r="I3" s="1"/>
    </row>
    <row r="4" spans="1:9" ht="15.75" x14ac:dyDescent="0.25">
      <c r="A4" s="30" t="s">
        <v>29</v>
      </c>
      <c r="B4" s="30"/>
      <c r="C4" s="30"/>
      <c r="D4" s="30"/>
      <c r="E4" s="30"/>
      <c r="F4" s="30"/>
      <c r="G4" s="30"/>
      <c r="H4" s="30"/>
      <c r="I4" s="2"/>
    </row>
    <row r="5" spans="1:9" x14ac:dyDescent="0.25">
      <c r="A5" s="3"/>
      <c r="B5" s="3"/>
      <c r="C5" s="3"/>
      <c r="D5" s="3"/>
      <c r="E5" s="3"/>
      <c r="F5" s="3"/>
      <c r="G5" s="3"/>
      <c r="H5" s="3"/>
      <c r="I5" s="3"/>
    </row>
    <row r="6" spans="1:9" x14ac:dyDescent="0.25">
      <c r="A6" s="3"/>
      <c r="B6" s="3"/>
      <c r="C6" s="3"/>
      <c r="D6" s="3"/>
      <c r="E6" s="3"/>
      <c r="I6" s="21" t="s">
        <v>2</v>
      </c>
    </row>
    <row r="7" spans="1:9" x14ac:dyDescent="0.25">
      <c r="A7" s="22"/>
      <c r="B7" s="5" t="s">
        <v>3</v>
      </c>
      <c r="C7" s="5"/>
      <c r="D7" s="5"/>
      <c r="E7" s="5"/>
      <c r="F7" s="6"/>
      <c r="G7" s="6"/>
      <c r="H7" s="6"/>
      <c r="I7" s="27" t="s">
        <v>4</v>
      </c>
    </row>
    <row r="8" spans="1:9" ht="45" x14ac:dyDescent="0.25">
      <c r="A8" s="23"/>
      <c r="B8" s="7" t="s">
        <v>5</v>
      </c>
      <c r="C8" s="7" t="s">
        <v>6</v>
      </c>
      <c r="D8" s="7" t="s">
        <v>7</v>
      </c>
      <c r="E8" s="7" t="s">
        <v>8</v>
      </c>
      <c r="F8" s="7" t="s">
        <v>9</v>
      </c>
      <c r="G8" s="7" t="s">
        <v>10</v>
      </c>
      <c r="H8" s="7" t="s">
        <v>11</v>
      </c>
      <c r="I8" s="28"/>
    </row>
    <row r="9" spans="1:9" ht="28.5" x14ac:dyDescent="0.25">
      <c r="A9" s="8" t="s">
        <v>12</v>
      </c>
      <c r="B9" s="9">
        <f t="shared" ref="B9:I9" si="0">B10+B11+B12+B13+B14+B15</f>
        <v>38794934.022</v>
      </c>
      <c r="C9" s="9">
        <f t="shared" si="0"/>
        <v>39669038.128999993</v>
      </c>
      <c r="D9" s="9">
        <f t="shared" si="0"/>
        <v>143522</v>
      </c>
      <c r="E9" s="9">
        <f t="shared" si="0"/>
        <v>11132660.501999997</v>
      </c>
      <c r="F9" s="9">
        <f t="shared" si="0"/>
        <v>766102</v>
      </c>
      <c r="G9" s="9">
        <f t="shared" si="0"/>
        <v>1660913.7519999999</v>
      </c>
      <c r="H9" s="9">
        <f t="shared" si="0"/>
        <v>2203213</v>
      </c>
      <c r="I9" s="9">
        <f t="shared" si="0"/>
        <v>94370383.405000001</v>
      </c>
    </row>
    <row r="10" spans="1:9" x14ac:dyDescent="0.25">
      <c r="A10" s="10" t="s">
        <v>13</v>
      </c>
      <c r="B10" s="11">
        <v>0</v>
      </c>
      <c r="C10" s="11">
        <v>0</v>
      </c>
      <c r="D10" s="11">
        <v>0</v>
      </c>
      <c r="E10" s="11">
        <v>0</v>
      </c>
      <c r="F10" s="11">
        <v>0</v>
      </c>
      <c r="G10" s="12">
        <v>1660913.7519999999</v>
      </c>
      <c r="H10" s="12">
        <v>0</v>
      </c>
      <c r="I10" s="13">
        <f t="shared" ref="I10:I15" si="1">SUM(B10:H10)</f>
        <v>1660913.7519999999</v>
      </c>
    </row>
    <row r="11" spans="1:9" x14ac:dyDescent="0.25">
      <c r="A11" s="10" t="s">
        <v>14</v>
      </c>
      <c r="B11" s="11">
        <v>0</v>
      </c>
      <c r="C11" s="11">
        <v>0</v>
      </c>
      <c r="D11" s="11">
        <v>0</v>
      </c>
      <c r="E11" s="11">
        <v>5734135.7759999996</v>
      </c>
      <c r="F11" s="11">
        <v>0</v>
      </c>
      <c r="G11" s="11">
        <v>0</v>
      </c>
      <c r="H11" s="11">
        <v>2203213</v>
      </c>
      <c r="I11" s="13">
        <f t="shared" si="1"/>
        <v>7937348.7759999996</v>
      </c>
    </row>
    <row r="12" spans="1:9" x14ac:dyDescent="0.25">
      <c r="A12" s="10" t="s">
        <v>15</v>
      </c>
      <c r="B12" s="11">
        <v>295422</v>
      </c>
      <c r="C12" s="11">
        <v>1703235</v>
      </c>
      <c r="D12" s="11">
        <v>0</v>
      </c>
      <c r="E12" s="11">
        <v>1505193.6099999999</v>
      </c>
      <c r="F12" s="11">
        <v>0</v>
      </c>
      <c r="G12" s="11">
        <v>0</v>
      </c>
      <c r="H12" s="11">
        <v>0</v>
      </c>
      <c r="I12" s="13">
        <f t="shared" si="1"/>
        <v>3503850.61</v>
      </c>
    </row>
    <row r="13" spans="1:9" x14ac:dyDescent="0.25">
      <c r="A13" s="10" t="s">
        <v>16</v>
      </c>
      <c r="B13" s="12">
        <v>21690283.870000001</v>
      </c>
      <c r="C13" s="11">
        <v>13066981.835999999</v>
      </c>
      <c r="D13" s="11">
        <v>86452</v>
      </c>
      <c r="E13" s="11">
        <v>3867748.4759999961</v>
      </c>
      <c r="F13" s="11">
        <v>143820</v>
      </c>
      <c r="G13" s="11">
        <v>0</v>
      </c>
      <c r="H13" s="11">
        <v>0</v>
      </c>
      <c r="I13" s="13">
        <f t="shared" si="1"/>
        <v>38855286.181999996</v>
      </c>
    </row>
    <row r="14" spans="1:9" x14ac:dyDescent="0.25">
      <c r="A14" s="10" t="s">
        <v>17</v>
      </c>
      <c r="B14" s="11">
        <v>16809228.152000003</v>
      </c>
      <c r="C14" s="11">
        <v>24898821.292999998</v>
      </c>
      <c r="D14" s="11">
        <v>57070</v>
      </c>
      <c r="E14" s="11">
        <v>9443.640000000596</v>
      </c>
      <c r="F14" s="11">
        <v>622282</v>
      </c>
      <c r="G14" s="11">
        <v>0</v>
      </c>
      <c r="H14" s="11">
        <v>0</v>
      </c>
      <c r="I14" s="13">
        <f t="shared" si="1"/>
        <v>42396845.085000001</v>
      </c>
    </row>
    <row r="15" spans="1:9" x14ac:dyDescent="0.25">
      <c r="A15" s="10" t="s">
        <v>18</v>
      </c>
      <c r="B15" s="11">
        <v>0</v>
      </c>
      <c r="C15" s="11">
        <v>0</v>
      </c>
      <c r="D15" s="11">
        <v>0</v>
      </c>
      <c r="E15" s="11">
        <v>16139</v>
      </c>
      <c r="F15" s="11">
        <v>0</v>
      </c>
      <c r="G15" s="11">
        <v>0</v>
      </c>
      <c r="H15" s="11">
        <v>0</v>
      </c>
      <c r="I15" s="13">
        <f t="shared" si="1"/>
        <v>16139</v>
      </c>
    </row>
    <row r="16" spans="1:9" ht="42.75" x14ac:dyDescent="0.25">
      <c r="A16" s="8" t="s">
        <v>19</v>
      </c>
      <c r="B16" s="9">
        <f t="shared" ref="B16:H16" si="2">B17+B18+B19+B20+B21+B22</f>
        <v>18819757.201000001</v>
      </c>
      <c r="C16" s="9">
        <f t="shared" si="2"/>
        <v>19840988.957999997</v>
      </c>
      <c r="D16" s="9">
        <f t="shared" si="2"/>
        <v>100763</v>
      </c>
      <c r="E16" s="9">
        <f t="shared" si="2"/>
        <v>11120824.501999997</v>
      </c>
      <c r="F16" s="9">
        <f t="shared" si="2"/>
        <v>568130</v>
      </c>
      <c r="G16" s="9">
        <f t="shared" si="2"/>
        <v>1660913.7519999999</v>
      </c>
      <c r="H16" s="9">
        <f t="shared" si="2"/>
        <v>2203213</v>
      </c>
      <c r="I16" s="9">
        <f>I17+I18+I19+I20+I21+I22</f>
        <v>54314590.412999995</v>
      </c>
    </row>
    <row r="17" spans="1:9" x14ac:dyDescent="0.25">
      <c r="A17" s="10" t="s">
        <v>13</v>
      </c>
      <c r="B17" s="11">
        <f t="shared" ref="B17:H22" si="3">B10-B31-B38-B45</f>
        <v>0</v>
      </c>
      <c r="C17" s="11">
        <f t="shared" si="3"/>
        <v>0</v>
      </c>
      <c r="D17" s="11">
        <f t="shared" si="3"/>
        <v>0</v>
      </c>
      <c r="E17" s="11">
        <f t="shared" si="3"/>
        <v>0</v>
      </c>
      <c r="F17" s="11">
        <f t="shared" si="3"/>
        <v>0</v>
      </c>
      <c r="G17" s="11">
        <f t="shared" si="3"/>
        <v>1660913.7519999999</v>
      </c>
      <c r="H17" s="11">
        <f t="shared" si="3"/>
        <v>0</v>
      </c>
      <c r="I17" s="13">
        <f t="shared" ref="I17:I22" si="4">SUM(B17:H17)</f>
        <v>1660913.7519999999</v>
      </c>
    </row>
    <row r="18" spans="1:9" x14ac:dyDescent="0.25">
      <c r="A18" s="10" t="s">
        <v>14</v>
      </c>
      <c r="B18" s="11">
        <f t="shared" si="3"/>
        <v>0</v>
      </c>
      <c r="C18" s="11">
        <f t="shared" si="3"/>
        <v>0</v>
      </c>
      <c r="D18" s="11">
        <f t="shared" si="3"/>
        <v>0</v>
      </c>
      <c r="E18" s="11">
        <f t="shared" si="3"/>
        <v>5722894.7759999996</v>
      </c>
      <c r="F18" s="11">
        <f t="shared" si="3"/>
        <v>0</v>
      </c>
      <c r="G18" s="11">
        <f t="shared" si="3"/>
        <v>0</v>
      </c>
      <c r="H18" s="11">
        <f t="shared" si="3"/>
        <v>2203213</v>
      </c>
      <c r="I18" s="13">
        <f t="shared" si="4"/>
        <v>7926107.7759999996</v>
      </c>
    </row>
    <row r="19" spans="1:9" x14ac:dyDescent="0.25">
      <c r="A19" s="10" t="s">
        <v>15</v>
      </c>
      <c r="B19" s="11">
        <f t="shared" si="3"/>
        <v>295422</v>
      </c>
      <c r="C19" s="11">
        <f t="shared" si="3"/>
        <v>1703235</v>
      </c>
      <c r="D19" s="11">
        <f t="shared" si="3"/>
        <v>0</v>
      </c>
      <c r="E19" s="11">
        <f t="shared" si="3"/>
        <v>1505193.6099999999</v>
      </c>
      <c r="F19" s="11">
        <f t="shared" si="3"/>
        <v>0</v>
      </c>
      <c r="G19" s="11">
        <f t="shared" si="3"/>
        <v>0</v>
      </c>
      <c r="H19" s="11">
        <f t="shared" si="3"/>
        <v>0</v>
      </c>
      <c r="I19" s="13">
        <f t="shared" si="4"/>
        <v>3503850.61</v>
      </c>
    </row>
    <row r="20" spans="1:9" x14ac:dyDescent="0.25">
      <c r="A20" s="10" t="s">
        <v>16</v>
      </c>
      <c r="B20" s="11">
        <f t="shared" si="3"/>
        <v>16611704.224000001</v>
      </c>
      <c r="C20" s="11">
        <f t="shared" si="3"/>
        <v>12139196.517999999</v>
      </c>
      <c r="D20" s="11">
        <f t="shared" si="3"/>
        <v>84905</v>
      </c>
      <c r="E20" s="11">
        <f t="shared" si="3"/>
        <v>3867153.4759999961</v>
      </c>
      <c r="F20" s="11">
        <f t="shared" si="3"/>
        <v>95585</v>
      </c>
      <c r="G20" s="11">
        <f t="shared" si="3"/>
        <v>0</v>
      </c>
      <c r="H20" s="11">
        <f t="shared" si="3"/>
        <v>0</v>
      </c>
      <c r="I20" s="13">
        <f t="shared" si="4"/>
        <v>32798544.217999995</v>
      </c>
    </row>
    <row r="21" spans="1:9" x14ac:dyDescent="0.25">
      <c r="A21" s="10" t="s">
        <v>17</v>
      </c>
      <c r="B21" s="11">
        <f t="shared" si="3"/>
        <v>1912630.9770000018</v>
      </c>
      <c r="C21" s="11">
        <f t="shared" si="3"/>
        <v>5998557.4399999995</v>
      </c>
      <c r="D21" s="11">
        <f t="shared" si="3"/>
        <v>15858</v>
      </c>
      <c r="E21" s="11">
        <f t="shared" si="3"/>
        <v>9443.640000000596</v>
      </c>
      <c r="F21" s="11">
        <f t="shared" si="3"/>
        <v>472545</v>
      </c>
      <c r="G21" s="11">
        <f t="shared" si="3"/>
        <v>0</v>
      </c>
      <c r="H21" s="11">
        <f t="shared" si="3"/>
        <v>0</v>
      </c>
      <c r="I21" s="13">
        <f t="shared" si="4"/>
        <v>8409035.0570000019</v>
      </c>
    </row>
    <row r="22" spans="1:9" x14ac:dyDescent="0.25">
      <c r="A22" s="10" t="s">
        <v>18</v>
      </c>
      <c r="B22" s="11">
        <f t="shared" si="3"/>
        <v>0</v>
      </c>
      <c r="C22" s="11">
        <f t="shared" si="3"/>
        <v>0</v>
      </c>
      <c r="D22" s="11">
        <f t="shared" si="3"/>
        <v>0</v>
      </c>
      <c r="E22" s="11">
        <f t="shared" si="3"/>
        <v>16139</v>
      </c>
      <c r="F22" s="11">
        <f t="shared" si="3"/>
        <v>0</v>
      </c>
      <c r="G22" s="11">
        <f t="shared" si="3"/>
        <v>0</v>
      </c>
      <c r="H22" s="11">
        <f t="shared" si="3"/>
        <v>0</v>
      </c>
      <c r="I22" s="13">
        <f t="shared" si="4"/>
        <v>16139</v>
      </c>
    </row>
    <row r="23" spans="1:9" ht="28.5" x14ac:dyDescent="0.25">
      <c r="A23" s="8" t="s">
        <v>20</v>
      </c>
      <c r="B23" s="9">
        <f t="shared" ref="B23:H23" si="5">B24+B25+B26+B27+B28+B29</f>
        <v>19975176.821000002</v>
      </c>
      <c r="C23" s="9">
        <f t="shared" si="5"/>
        <v>19828049.171</v>
      </c>
      <c r="D23" s="9">
        <f t="shared" si="5"/>
        <v>42759</v>
      </c>
      <c r="E23" s="9">
        <f t="shared" si="5"/>
        <v>11836</v>
      </c>
      <c r="F23" s="9">
        <f t="shared" si="5"/>
        <v>197972</v>
      </c>
      <c r="G23" s="9">
        <f t="shared" si="5"/>
        <v>0</v>
      </c>
      <c r="H23" s="9">
        <f t="shared" si="5"/>
        <v>0</v>
      </c>
      <c r="I23" s="9">
        <f>I24+I25+I26+I27+I28+I29</f>
        <v>40055792.991999999</v>
      </c>
    </row>
    <row r="24" spans="1:9" x14ac:dyDescent="0.25">
      <c r="A24" s="10" t="s">
        <v>13</v>
      </c>
      <c r="B24" s="11">
        <f t="shared" ref="B24:H29" si="6">B31+B38+B45</f>
        <v>0</v>
      </c>
      <c r="C24" s="11">
        <f t="shared" si="6"/>
        <v>0</v>
      </c>
      <c r="D24" s="11">
        <f t="shared" si="6"/>
        <v>0</v>
      </c>
      <c r="E24" s="11">
        <f t="shared" si="6"/>
        <v>0</v>
      </c>
      <c r="F24" s="11">
        <f t="shared" si="6"/>
        <v>0</v>
      </c>
      <c r="G24" s="11">
        <f t="shared" si="6"/>
        <v>0</v>
      </c>
      <c r="H24" s="11">
        <f t="shared" si="6"/>
        <v>0</v>
      </c>
      <c r="I24" s="13">
        <f t="shared" ref="I24:I29" si="7">SUM(B24:H24)</f>
        <v>0</v>
      </c>
    </row>
    <row r="25" spans="1:9" x14ac:dyDescent="0.25">
      <c r="A25" s="10" t="s">
        <v>14</v>
      </c>
      <c r="B25" s="11">
        <f t="shared" si="6"/>
        <v>0</v>
      </c>
      <c r="C25" s="11">
        <f t="shared" si="6"/>
        <v>0</v>
      </c>
      <c r="D25" s="11">
        <f t="shared" si="6"/>
        <v>0</v>
      </c>
      <c r="E25" s="11">
        <f t="shared" si="6"/>
        <v>11241</v>
      </c>
      <c r="F25" s="11">
        <f t="shared" si="6"/>
        <v>0</v>
      </c>
      <c r="G25" s="11">
        <f t="shared" si="6"/>
        <v>0</v>
      </c>
      <c r="H25" s="11">
        <f t="shared" si="6"/>
        <v>0</v>
      </c>
      <c r="I25" s="13">
        <f t="shared" si="7"/>
        <v>11241</v>
      </c>
    </row>
    <row r="26" spans="1:9" x14ac:dyDescent="0.25">
      <c r="A26" s="10" t="s">
        <v>15</v>
      </c>
      <c r="B26" s="11">
        <f t="shared" si="6"/>
        <v>0</v>
      </c>
      <c r="C26" s="11">
        <f t="shared" si="6"/>
        <v>0</v>
      </c>
      <c r="D26" s="11">
        <f t="shared" si="6"/>
        <v>0</v>
      </c>
      <c r="E26" s="11">
        <f t="shared" si="6"/>
        <v>0</v>
      </c>
      <c r="F26" s="11">
        <f t="shared" si="6"/>
        <v>0</v>
      </c>
      <c r="G26" s="11">
        <f t="shared" si="6"/>
        <v>0</v>
      </c>
      <c r="H26" s="11">
        <f t="shared" si="6"/>
        <v>0</v>
      </c>
      <c r="I26" s="13">
        <f t="shared" si="7"/>
        <v>0</v>
      </c>
    </row>
    <row r="27" spans="1:9" x14ac:dyDescent="0.25">
      <c r="A27" s="10" t="s">
        <v>16</v>
      </c>
      <c r="B27" s="11">
        <f t="shared" si="6"/>
        <v>5078579.6459999997</v>
      </c>
      <c r="C27" s="11">
        <f t="shared" si="6"/>
        <v>927785.31799999997</v>
      </c>
      <c r="D27" s="11">
        <f t="shared" si="6"/>
        <v>1547</v>
      </c>
      <c r="E27" s="11">
        <f t="shared" si="6"/>
        <v>595</v>
      </c>
      <c r="F27" s="11">
        <f t="shared" si="6"/>
        <v>48235</v>
      </c>
      <c r="G27" s="11">
        <f t="shared" si="6"/>
        <v>0</v>
      </c>
      <c r="H27" s="11">
        <f t="shared" si="6"/>
        <v>0</v>
      </c>
      <c r="I27" s="13">
        <f t="shared" si="7"/>
        <v>6056741.9639999997</v>
      </c>
    </row>
    <row r="28" spans="1:9" x14ac:dyDescent="0.25">
      <c r="A28" s="10" t="s">
        <v>17</v>
      </c>
      <c r="B28" s="11">
        <f t="shared" si="6"/>
        <v>14896597.175000001</v>
      </c>
      <c r="C28" s="11">
        <f t="shared" si="6"/>
        <v>18900263.853</v>
      </c>
      <c r="D28" s="11">
        <f t="shared" si="6"/>
        <v>41212</v>
      </c>
      <c r="E28" s="11">
        <f t="shared" si="6"/>
        <v>0</v>
      </c>
      <c r="F28" s="11">
        <f t="shared" si="6"/>
        <v>149737</v>
      </c>
      <c r="G28" s="11">
        <f t="shared" si="6"/>
        <v>0</v>
      </c>
      <c r="H28" s="11">
        <f t="shared" si="6"/>
        <v>0</v>
      </c>
      <c r="I28" s="13">
        <f t="shared" si="7"/>
        <v>33987810.027999997</v>
      </c>
    </row>
    <row r="29" spans="1:9" x14ac:dyDescent="0.25">
      <c r="A29" s="10" t="s">
        <v>18</v>
      </c>
      <c r="B29" s="11">
        <f t="shared" si="6"/>
        <v>0</v>
      </c>
      <c r="C29" s="11">
        <f t="shared" si="6"/>
        <v>0</v>
      </c>
      <c r="D29" s="11">
        <f t="shared" si="6"/>
        <v>0</v>
      </c>
      <c r="E29" s="11">
        <f t="shared" si="6"/>
        <v>0</v>
      </c>
      <c r="F29" s="11">
        <f t="shared" si="6"/>
        <v>0</v>
      </c>
      <c r="G29" s="11">
        <f t="shared" si="6"/>
        <v>0</v>
      </c>
      <c r="H29" s="11">
        <f t="shared" si="6"/>
        <v>0</v>
      </c>
      <c r="I29" s="13">
        <f t="shared" si="7"/>
        <v>0</v>
      </c>
    </row>
    <row r="30" spans="1:9" ht="28.5" x14ac:dyDescent="0.25">
      <c r="A30" s="8" t="s">
        <v>21</v>
      </c>
      <c r="B30" s="9">
        <f t="shared" ref="B30:H30" si="8">B31+B32+B33+B34+B35+B36</f>
        <v>16519638.881000001</v>
      </c>
      <c r="C30" s="9">
        <f t="shared" si="8"/>
        <v>17112014.32</v>
      </c>
      <c r="D30" s="9">
        <f t="shared" si="8"/>
        <v>40594</v>
      </c>
      <c r="E30" s="9">
        <f t="shared" si="8"/>
        <v>11076</v>
      </c>
      <c r="F30" s="9">
        <f t="shared" si="8"/>
        <v>187392</v>
      </c>
      <c r="G30" s="9">
        <f t="shared" si="8"/>
        <v>0</v>
      </c>
      <c r="H30" s="9">
        <f t="shared" si="8"/>
        <v>0</v>
      </c>
      <c r="I30" s="9">
        <f>I31+I32+I33+I34+I35+I36</f>
        <v>33870715.201000005</v>
      </c>
    </row>
    <row r="31" spans="1:9" x14ac:dyDescent="0.25">
      <c r="A31" s="10" t="s">
        <v>13</v>
      </c>
      <c r="B31" s="11">
        <v>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3">
        <f t="shared" ref="I31:I36" si="9">SUM(B31:H31)</f>
        <v>0</v>
      </c>
    </row>
    <row r="32" spans="1:9" x14ac:dyDescent="0.25">
      <c r="A32" s="10" t="s">
        <v>14</v>
      </c>
      <c r="B32" s="11">
        <v>0</v>
      </c>
      <c r="C32" s="11">
        <v>0</v>
      </c>
      <c r="D32" s="11">
        <v>0</v>
      </c>
      <c r="E32" s="11">
        <v>11076</v>
      </c>
      <c r="F32" s="11">
        <v>0</v>
      </c>
      <c r="G32" s="11">
        <v>0</v>
      </c>
      <c r="H32" s="11">
        <v>0</v>
      </c>
      <c r="I32" s="13">
        <f t="shared" si="9"/>
        <v>11076</v>
      </c>
    </row>
    <row r="33" spans="1:9" x14ac:dyDescent="0.25">
      <c r="A33" s="10" t="s">
        <v>15</v>
      </c>
      <c r="B33" s="11">
        <v>0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3">
        <f t="shared" si="9"/>
        <v>0</v>
      </c>
    </row>
    <row r="34" spans="1:9" x14ac:dyDescent="0.25">
      <c r="A34" s="10" t="s">
        <v>16</v>
      </c>
      <c r="B34" s="11">
        <v>3306081.0460000001</v>
      </c>
      <c r="C34" s="11">
        <v>774715.32700000005</v>
      </c>
      <c r="D34" s="11">
        <v>1547</v>
      </c>
      <c r="E34" s="11">
        <v>0</v>
      </c>
      <c r="F34" s="11">
        <v>48235</v>
      </c>
      <c r="G34" s="11">
        <v>0</v>
      </c>
      <c r="H34" s="11">
        <v>0</v>
      </c>
      <c r="I34" s="13">
        <f t="shared" si="9"/>
        <v>4130578.3730000001</v>
      </c>
    </row>
    <row r="35" spans="1:9" x14ac:dyDescent="0.25">
      <c r="A35" s="10" t="s">
        <v>17</v>
      </c>
      <c r="B35" s="11">
        <v>13213557.835000001</v>
      </c>
      <c r="C35" s="11">
        <v>16337298.992999999</v>
      </c>
      <c r="D35" s="11">
        <v>39047</v>
      </c>
      <c r="E35" s="11">
        <v>0</v>
      </c>
      <c r="F35" s="11">
        <v>139157</v>
      </c>
      <c r="G35" s="11">
        <v>0</v>
      </c>
      <c r="H35" s="11">
        <v>0</v>
      </c>
      <c r="I35" s="13">
        <f t="shared" si="9"/>
        <v>29729060.828000002</v>
      </c>
    </row>
    <row r="36" spans="1:9" x14ac:dyDescent="0.25">
      <c r="A36" s="10" t="s">
        <v>18</v>
      </c>
      <c r="B36" s="11">
        <v>0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3">
        <f t="shared" si="9"/>
        <v>0</v>
      </c>
    </row>
    <row r="37" spans="1:9" ht="28.5" x14ac:dyDescent="0.25">
      <c r="A37" s="8" t="s">
        <v>22</v>
      </c>
      <c r="B37" s="9">
        <f t="shared" ref="B37:H37" si="10">B38+B39+B40+B41+B42+B43</f>
        <v>3013486.34</v>
      </c>
      <c r="C37" s="9">
        <f t="shared" si="10"/>
        <v>822320.46099999989</v>
      </c>
      <c r="D37" s="9">
        <f t="shared" si="10"/>
        <v>205</v>
      </c>
      <c r="E37" s="9">
        <f t="shared" si="10"/>
        <v>165</v>
      </c>
      <c r="F37" s="9">
        <f t="shared" si="10"/>
        <v>10580</v>
      </c>
      <c r="G37" s="9">
        <f t="shared" si="10"/>
        <v>0</v>
      </c>
      <c r="H37" s="9">
        <f t="shared" si="10"/>
        <v>0</v>
      </c>
      <c r="I37" s="9">
        <f>I38+I39+I40+I41+I42+I43</f>
        <v>3846756.801</v>
      </c>
    </row>
    <row r="38" spans="1:9" x14ac:dyDescent="0.25">
      <c r="A38" s="10" t="s">
        <v>13</v>
      </c>
      <c r="B38" s="11">
        <v>0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3">
        <f t="shared" ref="I38:I43" si="11">SUM(B38:H38)</f>
        <v>0</v>
      </c>
    </row>
    <row r="39" spans="1:9" x14ac:dyDescent="0.25">
      <c r="A39" s="10" t="s">
        <v>14</v>
      </c>
      <c r="B39" s="11">
        <v>0</v>
      </c>
      <c r="C39" s="11">
        <v>0</v>
      </c>
      <c r="D39" s="11">
        <v>0</v>
      </c>
      <c r="E39" s="11">
        <v>165</v>
      </c>
      <c r="F39" s="11">
        <v>0</v>
      </c>
      <c r="G39" s="11">
        <v>0</v>
      </c>
      <c r="H39" s="11">
        <v>0</v>
      </c>
      <c r="I39" s="13">
        <f t="shared" si="11"/>
        <v>165</v>
      </c>
    </row>
    <row r="40" spans="1:9" x14ac:dyDescent="0.25">
      <c r="A40" s="10" t="s">
        <v>15</v>
      </c>
      <c r="B40" s="11">
        <v>0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3">
        <f t="shared" si="11"/>
        <v>0</v>
      </c>
    </row>
    <row r="41" spans="1:9" x14ac:dyDescent="0.25">
      <c r="A41" s="10" t="s">
        <v>16</v>
      </c>
      <c r="B41" s="11">
        <v>1702644</v>
      </c>
      <c r="C41" s="11">
        <v>140666.99099999998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3">
        <f t="shared" si="11"/>
        <v>1843310.9909999999</v>
      </c>
    </row>
    <row r="42" spans="1:9" x14ac:dyDescent="0.25">
      <c r="A42" s="10" t="s">
        <v>17</v>
      </c>
      <c r="B42" s="11">
        <v>1310842.3400000001</v>
      </c>
      <c r="C42" s="11">
        <v>681653.47</v>
      </c>
      <c r="D42" s="11">
        <v>205</v>
      </c>
      <c r="E42" s="11">
        <v>0</v>
      </c>
      <c r="F42" s="11">
        <v>10580</v>
      </c>
      <c r="G42" s="11">
        <v>0</v>
      </c>
      <c r="H42" s="11">
        <v>0</v>
      </c>
      <c r="I42" s="13">
        <f t="shared" si="11"/>
        <v>2003280.81</v>
      </c>
    </row>
    <row r="43" spans="1:9" x14ac:dyDescent="0.25">
      <c r="A43" s="10" t="s">
        <v>18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3">
        <f t="shared" si="11"/>
        <v>0</v>
      </c>
    </row>
    <row r="44" spans="1:9" ht="28.5" x14ac:dyDescent="0.25">
      <c r="A44" s="8" t="s">
        <v>23</v>
      </c>
      <c r="B44" s="9">
        <f t="shared" ref="B44:H44" si="12">B45+B46+B47+B48+B49+B50</f>
        <v>442051.6</v>
      </c>
      <c r="C44" s="9">
        <f t="shared" si="12"/>
        <v>1893714.39</v>
      </c>
      <c r="D44" s="9">
        <f t="shared" si="12"/>
        <v>1960</v>
      </c>
      <c r="E44" s="9">
        <f t="shared" si="12"/>
        <v>595</v>
      </c>
      <c r="F44" s="9">
        <f t="shared" si="12"/>
        <v>0</v>
      </c>
      <c r="G44" s="9">
        <f t="shared" si="12"/>
        <v>0</v>
      </c>
      <c r="H44" s="9">
        <f t="shared" si="12"/>
        <v>0</v>
      </c>
      <c r="I44" s="9">
        <f>I45+I46+I47+I48+I49+I50</f>
        <v>2338320.9899999998</v>
      </c>
    </row>
    <row r="45" spans="1:9" x14ac:dyDescent="0.25">
      <c r="A45" s="10" t="s">
        <v>13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3">
        <f t="shared" ref="I45:I50" si="13">SUM(B45:H45)</f>
        <v>0</v>
      </c>
    </row>
    <row r="46" spans="1:9" x14ac:dyDescent="0.25">
      <c r="A46" s="10" t="s">
        <v>14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3">
        <f t="shared" si="13"/>
        <v>0</v>
      </c>
    </row>
    <row r="47" spans="1:9" x14ac:dyDescent="0.25">
      <c r="A47" s="10" t="s">
        <v>15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3">
        <f t="shared" si="13"/>
        <v>0</v>
      </c>
    </row>
    <row r="48" spans="1:9" x14ac:dyDescent="0.25">
      <c r="A48" s="10" t="s">
        <v>16</v>
      </c>
      <c r="B48" s="11">
        <v>69854.600000000006</v>
      </c>
      <c r="C48" s="11">
        <v>12403</v>
      </c>
      <c r="D48" s="11">
        <v>0</v>
      </c>
      <c r="E48" s="11">
        <v>595</v>
      </c>
      <c r="F48" s="11">
        <v>0</v>
      </c>
      <c r="G48" s="11">
        <v>0</v>
      </c>
      <c r="H48" s="11">
        <v>0</v>
      </c>
      <c r="I48" s="13">
        <f t="shared" si="13"/>
        <v>82852.600000000006</v>
      </c>
    </row>
    <row r="49" spans="1:9" x14ac:dyDescent="0.25">
      <c r="A49" s="10" t="s">
        <v>17</v>
      </c>
      <c r="B49" s="11">
        <v>372197</v>
      </c>
      <c r="C49" s="11">
        <v>1881311.39</v>
      </c>
      <c r="D49" s="11">
        <v>1960</v>
      </c>
      <c r="E49" s="11">
        <v>0</v>
      </c>
      <c r="F49" s="11">
        <v>0</v>
      </c>
      <c r="G49" s="11">
        <v>0</v>
      </c>
      <c r="H49" s="11">
        <v>0</v>
      </c>
      <c r="I49" s="13">
        <f t="shared" si="13"/>
        <v>2255468.3899999997</v>
      </c>
    </row>
    <row r="50" spans="1:9" x14ac:dyDescent="0.25">
      <c r="A50" s="10" t="s">
        <v>18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3">
        <f t="shared" si="13"/>
        <v>0</v>
      </c>
    </row>
    <row r="53" spans="1:9" x14ac:dyDescent="0.25">
      <c r="A53" s="29" t="s">
        <v>24</v>
      </c>
      <c r="B53" s="29"/>
      <c r="C53" s="29"/>
      <c r="D53" s="29"/>
      <c r="E53" s="29"/>
      <c r="F53" s="29"/>
      <c r="G53" s="29"/>
      <c r="H53" s="29"/>
      <c r="I53" s="1"/>
    </row>
    <row r="54" spans="1:9" ht="15.75" x14ac:dyDescent="0.25">
      <c r="A54" s="30" t="s">
        <v>29</v>
      </c>
      <c r="B54" s="30"/>
      <c r="C54" s="30"/>
      <c r="D54" s="30"/>
      <c r="E54" s="30"/>
      <c r="F54" s="30"/>
      <c r="G54" s="30"/>
      <c r="H54" s="30"/>
      <c r="I54" s="2"/>
    </row>
    <row r="55" spans="1:9" x14ac:dyDescent="0.25">
      <c r="A55" s="3"/>
      <c r="B55" s="3"/>
      <c r="C55" s="3"/>
      <c r="D55" s="3"/>
      <c r="E55" s="3"/>
      <c r="F55" s="3"/>
      <c r="G55" s="3"/>
      <c r="H55" s="3"/>
      <c r="I55" s="3"/>
    </row>
    <row r="56" spans="1:9" x14ac:dyDescent="0.25">
      <c r="A56" s="3"/>
      <c r="B56" s="3"/>
      <c r="C56" s="3"/>
      <c r="G56" s="21"/>
      <c r="H56" s="21" t="s">
        <v>25</v>
      </c>
      <c r="I56" s="3"/>
    </row>
    <row r="57" spans="1:9" x14ac:dyDescent="0.25">
      <c r="A57" s="22"/>
      <c r="B57" s="24" t="s">
        <v>3</v>
      </c>
      <c r="C57" s="25"/>
      <c r="D57" s="25"/>
      <c r="E57" s="25"/>
      <c r="F57" s="25"/>
      <c r="G57" s="26"/>
      <c r="H57" s="27" t="s">
        <v>4</v>
      </c>
    </row>
    <row r="58" spans="1:9" ht="45" x14ac:dyDescent="0.25">
      <c r="A58" s="23"/>
      <c r="B58" s="7" t="s">
        <v>5</v>
      </c>
      <c r="C58" s="7" t="s">
        <v>6</v>
      </c>
      <c r="D58" s="7" t="s">
        <v>7</v>
      </c>
      <c r="E58" s="7" t="s">
        <v>8</v>
      </c>
      <c r="F58" s="7" t="s">
        <v>10</v>
      </c>
      <c r="G58" s="7" t="s">
        <v>11</v>
      </c>
      <c r="H58" s="28"/>
      <c r="I58" s="14"/>
    </row>
    <row r="59" spans="1:9" ht="42.75" x14ac:dyDescent="0.25">
      <c r="A59" s="8" t="s">
        <v>19</v>
      </c>
      <c r="B59" s="9">
        <f>B60+B61+B62+B63+B64+B65</f>
        <v>4994.063000000001</v>
      </c>
      <c r="C59" s="9">
        <f>C60+C61+C62+C63+C64+C65</f>
        <v>15355.706</v>
      </c>
      <c r="D59" s="9">
        <f t="shared" ref="D59:E59" si="14">D60+D61+D62+D63+D64+D65</f>
        <v>36.754000000000005</v>
      </c>
      <c r="E59" s="9">
        <f t="shared" si="14"/>
        <v>17720.531999999999</v>
      </c>
      <c r="F59" s="9">
        <f>F60+F61+F62+F63+F64+F65</f>
        <v>4776.2580000000007</v>
      </c>
      <c r="G59" s="9">
        <f>G60+G61+G62+G63+G64+G65</f>
        <v>29</v>
      </c>
      <c r="H59" s="9">
        <f>H60+H61+H62+H63+H64+H65</f>
        <v>42912.313000000002</v>
      </c>
      <c r="I59" s="15"/>
    </row>
    <row r="60" spans="1:9" x14ac:dyDescent="0.25">
      <c r="A60" s="10" t="s">
        <v>13</v>
      </c>
      <c r="B60" s="12">
        <v>0</v>
      </c>
      <c r="C60" s="12">
        <v>0</v>
      </c>
      <c r="D60" s="12">
        <v>0</v>
      </c>
      <c r="E60" s="12">
        <v>0</v>
      </c>
      <c r="F60" s="12">
        <v>4776.2580000000007</v>
      </c>
      <c r="G60" s="12">
        <v>0</v>
      </c>
      <c r="H60" s="13">
        <f>SUM(B60:G60)</f>
        <v>4776.2580000000007</v>
      </c>
    </row>
    <row r="61" spans="1:9" x14ac:dyDescent="0.25">
      <c r="A61" s="10" t="s">
        <v>14</v>
      </c>
      <c r="B61" s="12">
        <v>0</v>
      </c>
      <c r="C61" s="12">
        <v>369.15799999999996</v>
      </c>
      <c r="D61" s="12">
        <v>0</v>
      </c>
      <c r="E61" s="12">
        <v>10525.428</v>
      </c>
      <c r="F61" s="12">
        <v>0</v>
      </c>
      <c r="G61" s="12">
        <v>29</v>
      </c>
      <c r="H61" s="13">
        <f t="shared" ref="H61:H65" si="15">SUM(B61:G61)</f>
        <v>10923.585999999999</v>
      </c>
    </row>
    <row r="62" spans="1:9" x14ac:dyDescent="0.25">
      <c r="A62" s="10" t="s">
        <v>15</v>
      </c>
      <c r="B62" s="12">
        <v>698.01100000000008</v>
      </c>
      <c r="C62" s="12">
        <v>3242.3540000000003</v>
      </c>
      <c r="D62" s="12">
        <v>0</v>
      </c>
      <c r="E62" s="12">
        <v>1881.2739999999999</v>
      </c>
      <c r="F62" s="12">
        <v>0</v>
      </c>
      <c r="G62" s="12">
        <v>0</v>
      </c>
      <c r="H62" s="13">
        <f t="shared" si="15"/>
        <v>5821.6390000000001</v>
      </c>
    </row>
    <row r="63" spans="1:9" x14ac:dyDescent="0.25">
      <c r="A63" s="10" t="s">
        <v>16</v>
      </c>
      <c r="B63" s="12">
        <v>4138.9340000000002</v>
      </c>
      <c r="C63" s="12">
        <v>10958.698</v>
      </c>
      <c r="D63" s="12">
        <v>36.754000000000005</v>
      </c>
      <c r="E63" s="12">
        <v>5294.1079999999993</v>
      </c>
      <c r="F63" s="12">
        <v>0</v>
      </c>
      <c r="G63" s="12">
        <v>0</v>
      </c>
      <c r="H63" s="13">
        <f t="shared" si="15"/>
        <v>20428.494000000002</v>
      </c>
      <c r="I63" s="15"/>
    </row>
    <row r="64" spans="1:9" x14ac:dyDescent="0.25">
      <c r="A64" s="10" t="s">
        <v>17</v>
      </c>
      <c r="B64" s="12">
        <v>157.11799999999999</v>
      </c>
      <c r="C64" s="12">
        <v>785.49599999999998</v>
      </c>
      <c r="D64" s="12">
        <v>0</v>
      </c>
      <c r="E64" s="12">
        <v>0</v>
      </c>
      <c r="F64" s="12">
        <v>0</v>
      </c>
      <c r="G64" s="12">
        <v>0</v>
      </c>
      <c r="H64" s="13">
        <f t="shared" si="15"/>
        <v>942.61400000000003</v>
      </c>
    </row>
    <row r="65" spans="1:9" x14ac:dyDescent="0.25">
      <c r="A65" s="10" t="s">
        <v>18</v>
      </c>
      <c r="B65" s="12">
        <v>0</v>
      </c>
      <c r="C65" s="12">
        <v>0</v>
      </c>
      <c r="D65" s="12">
        <v>0</v>
      </c>
      <c r="E65" s="12">
        <v>19.722000000000001</v>
      </c>
      <c r="F65" s="12">
        <v>0</v>
      </c>
      <c r="G65" s="12">
        <v>0</v>
      </c>
      <c r="H65" s="13">
        <f t="shared" si="15"/>
        <v>19.722000000000001</v>
      </c>
      <c r="I65" s="16"/>
    </row>
    <row r="66" spans="1:9" x14ac:dyDescent="0.25">
      <c r="F66" s="17"/>
      <c r="G66" s="17"/>
      <c r="H66" s="17"/>
      <c r="I66" s="17"/>
    </row>
    <row r="67" spans="1:9" x14ac:dyDescent="0.25">
      <c r="I67" s="17"/>
    </row>
    <row r="68" spans="1:9" x14ac:dyDescent="0.25">
      <c r="B68" s="18"/>
      <c r="F68" s="19"/>
    </row>
  </sheetData>
  <mergeCells count="9">
    <mergeCell ref="I7:I8"/>
    <mergeCell ref="A53:H53"/>
    <mergeCell ref="A54:H54"/>
    <mergeCell ref="A57:A58"/>
    <mergeCell ref="B57:G57"/>
    <mergeCell ref="H57:H58"/>
    <mergeCell ref="A3:H3"/>
    <mergeCell ref="A4:H4"/>
    <mergeCell ref="A7:A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68"/>
  <sheetViews>
    <sheetView topLeftCell="A43" workbookViewId="0">
      <selection activeCell="I71" sqref="I71"/>
    </sheetView>
  </sheetViews>
  <sheetFormatPr defaultRowHeight="15" x14ac:dyDescent="0.25"/>
  <cols>
    <col min="1" max="1" width="27.7109375" customWidth="1"/>
    <col min="2" max="2" width="20.28515625" customWidth="1"/>
    <col min="3" max="3" width="18.28515625" customWidth="1"/>
    <col min="4" max="4" width="16.42578125" customWidth="1"/>
    <col min="5" max="5" width="18.28515625" customWidth="1"/>
    <col min="6" max="6" width="16.42578125" customWidth="1"/>
    <col min="7" max="7" width="17.42578125" customWidth="1"/>
    <col min="8" max="8" width="17" customWidth="1"/>
    <col min="9" max="9" width="17" bestFit="1" customWidth="1"/>
  </cols>
  <sheetData>
    <row r="3" spans="1:9" x14ac:dyDescent="0.25">
      <c r="A3" s="29" t="s">
        <v>0</v>
      </c>
      <c r="B3" s="29"/>
      <c r="C3" s="29"/>
      <c r="D3" s="29"/>
      <c r="E3" s="29"/>
      <c r="F3" s="29"/>
      <c r="G3" s="29"/>
      <c r="H3" s="29"/>
      <c r="I3" s="1"/>
    </row>
    <row r="4" spans="1:9" ht="15.75" x14ac:dyDescent="0.25">
      <c r="A4" s="30" t="s">
        <v>28</v>
      </c>
      <c r="B4" s="30"/>
      <c r="C4" s="30"/>
      <c r="D4" s="30"/>
      <c r="E4" s="30"/>
      <c r="F4" s="30"/>
      <c r="G4" s="30"/>
      <c r="H4" s="30"/>
      <c r="I4" s="2"/>
    </row>
    <row r="5" spans="1:9" x14ac:dyDescent="0.25">
      <c r="A5" s="3"/>
      <c r="B5" s="3"/>
      <c r="C5" s="3"/>
      <c r="D5" s="3"/>
      <c r="E5" s="3"/>
      <c r="F5" s="3"/>
      <c r="G5" s="3"/>
      <c r="H5" s="3"/>
      <c r="I5" s="3"/>
    </row>
    <row r="6" spans="1:9" x14ac:dyDescent="0.25">
      <c r="A6" s="3"/>
      <c r="B6" s="3"/>
      <c r="C6" s="3"/>
      <c r="D6" s="3"/>
      <c r="E6" s="3"/>
      <c r="I6" s="20" t="s">
        <v>2</v>
      </c>
    </row>
    <row r="7" spans="1:9" x14ac:dyDescent="0.25">
      <c r="A7" s="22"/>
      <c r="B7" s="5" t="s">
        <v>3</v>
      </c>
      <c r="C7" s="5"/>
      <c r="D7" s="5"/>
      <c r="E7" s="5"/>
      <c r="F7" s="6"/>
      <c r="G7" s="6"/>
      <c r="H7" s="6"/>
      <c r="I7" s="27" t="s">
        <v>4</v>
      </c>
    </row>
    <row r="8" spans="1:9" ht="45" x14ac:dyDescent="0.25">
      <c r="A8" s="23"/>
      <c r="B8" s="7" t="s">
        <v>5</v>
      </c>
      <c r="C8" s="7" t="s">
        <v>6</v>
      </c>
      <c r="D8" s="7" t="s">
        <v>7</v>
      </c>
      <c r="E8" s="7" t="s">
        <v>8</v>
      </c>
      <c r="F8" s="7" t="s">
        <v>9</v>
      </c>
      <c r="G8" s="7" t="s">
        <v>10</v>
      </c>
      <c r="H8" s="7" t="s">
        <v>11</v>
      </c>
      <c r="I8" s="28"/>
    </row>
    <row r="9" spans="1:9" ht="28.5" x14ac:dyDescent="0.25">
      <c r="A9" s="8" t="s">
        <v>12</v>
      </c>
      <c r="B9" s="9">
        <f t="shared" ref="B9:I9" si="0">B10+B11+B12+B13+B14+B15</f>
        <v>41285589.481999993</v>
      </c>
      <c r="C9" s="9">
        <f t="shared" si="0"/>
        <v>43483678.576999992</v>
      </c>
      <c r="D9" s="9">
        <f t="shared" si="0"/>
        <v>162579</v>
      </c>
      <c r="E9" s="9">
        <f t="shared" si="0"/>
        <v>11986844.385999996</v>
      </c>
      <c r="F9" s="9">
        <f t="shared" si="0"/>
        <v>1067677</v>
      </c>
      <c r="G9" s="9">
        <f t="shared" si="0"/>
        <v>1934254.35</v>
      </c>
      <c r="H9" s="9">
        <f t="shared" si="0"/>
        <v>1736232</v>
      </c>
      <c r="I9" s="9">
        <f t="shared" si="0"/>
        <v>101656854.79499999</v>
      </c>
    </row>
    <row r="10" spans="1:9" x14ac:dyDescent="0.25">
      <c r="A10" s="10" t="s">
        <v>13</v>
      </c>
      <c r="B10" s="11">
        <v>0</v>
      </c>
      <c r="C10" s="11">
        <v>0</v>
      </c>
      <c r="D10" s="11">
        <v>0</v>
      </c>
      <c r="E10" s="11">
        <v>0</v>
      </c>
      <c r="F10" s="11">
        <v>0</v>
      </c>
      <c r="G10" s="12">
        <v>1934254.35</v>
      </c>
      <c r="H10" s="12">
        <v>0</v>
      </c>
      <c r="I10" s="13">
        <f t="shared" ref="I10:I15" si="1">SUM(B10:H10)</f>
        <v>1934254.35</v>
      </c>
    </row>
    <row r="11" spans="1:9" x14ac:dyDescent="0.25">
      <c r="A11" s="10" t="s">
        <v>14</v>
      </c>
      <c r="B11" s="11">
        <v>0</v>
      </c>
      <c r="C11" s="11">
        <v>0</v>
      </c>
      <c r="D11" s="11">
        <v>0</v>
      </c>
      <c r="E11" s="11">
        <v>6421930.3370000003</v>
      </c>
      <c r="F11" s="11">
        <v>0</v>
      </c>
      <c r="G11" s="11">
        <v>0</v>
      </c>
      <c r="H11" s="11">
        <v>1736232</v>
      </c>
      <c r="I11" s="13">
        <f t="shared" si="1"/>
        <v>8158162.3370000003</v>
      </c>
    </row>
    <row r="12" spans="1:9" x14ac:dyDescent="0.25">
      <c r="A12" s="10" t="s">
        <v>15</v>
      </c>
      <c r="B12" s="11">
        <v>313557</v>
      </c>
      <c r="C12" s="11">
        <v>2277791</v>
      </c>
      <c r="D12" s="11">
        <v>0</v>
      </c>
      <c r="E12" s="11">
        <v>1433154.65</v>
      </c>
      <c r="F12" s="11">
        <v>0</v>
      </c>
      <c r="G12" s="11">
        <v>0</v>
      </c>
      <c r="H12" s="11">
        <v>0</v>
      </c>
      <c r="I12" s="13">
        <f t="shared" si="1"/>
        <v>4024502.65</v>
      </c>
    </row>
    <row r="13" spans="1:9" x14ac:dyDescent="0.25">
      <c r="A13" s="10" t="s">
        <v>16</v>
      </c>
      <c r="B13" s="12">
        <v>23464077.329999998</v>
      </c>
      <c r="C13" s="11">
        <v>15227331.267000001</v>
      </c>
      <c r="D13" s="11">
        <v>90090</v>
      </c>
      <c r="E13" s="11">
        <v>4082083.798999995</v>
      </c>
      <c r="F13" s="11">
        <v>213007</v>
      </c>
      <c r="G13" s="11">
        <v>0</v>
      </c>
      <c r="H13" s="11">
        <v>0</v>
      </c>
      <c r="I13" s="13">
        <f t="shared" si="1"/>
        <v>43076589.395999998</v>
      </c>
    </row>
    <row r="14" spans="1:9" x14ac:dyDescent="0.25">
      <c r="A14" s="10" t="s">
        <v>17</v>
      </c>
      <c r="B14" s="11">
        <v>17507955.151999999</v>
      </c>
      <c r="C14" s="11">
        <v>25978556.309999995</v>
      </c>
      <c r="D14" s="11">
        <v>72489</v>
      </c>
      <c r="E14" s="11">
        <v>13322.60000000149</v>
      </c>
      <c r="F14" s="11">
        <v>854670</v>
      </c>
      <c r="G14" s="11">
        <v>0</v>
      </c>
      <c r="H14" s="11">
        <v>0</v>
      </c>
      <c r="I14" s="13">
        <f t="shared" si="1"/>
        <v>44426993.061999999</v>
      </c>
    </row>
    <row r="15" spans="1:9" x14ac:dyDescent="0.25">
      <c r="A15" s="10" t="s">
        <v>18</v>
      </c>
      <c r="B15" s="11">
        <v>0</v>
      </c>
      <c r="C15" s="11">
        <v>0</v>
      </c>
      <c r="D15" s="11">
        <v>0</v>
      </c>
      <c r="E15" s="11">
        <v>36353</v>
      </c>
      <c r="F15" s="11">
        <v>0</v>
      </c>
      <c r="G15" s="11">
        <v>0</v>
      </c>
      <c r="H15" s="11">
        <v>0</v>
      </c>
      <c r="I15" s="13">
        <f t="shared" si="1"/>
        <v>36353</v>
      </c>
    </row>
    <row r="16" spans="1:9" ht="42.75" x14ac:dyDescent="0.25">
      <c r="A16" s="8" t="s">
        <v>19</v>
      </c>
      <c r="B16" s="9">
        <f t="shared" ref="B16:H16" si="2">B17+B18+B19+B20+B21+B22</f>
        <v>21242731.766999997</v>
      </c>
      <c r="C16" s="9">
        <f t="shared" si="2"/>
        <v>23071845.739999995</v>
      </c>
      <c r="D16" s="9">
        <f t="shared" si="2"/>
        <v>107395</v>
      </c>
      <c r="E16" s="9">
        <f t="shared" si="2"/>
        <v>11971955.385999996</v>
      </c>
      <c r="F16" s="9">
        <f t="shared" si="2"/>
        <v>908980</v>
      </c>
      <c r="G16" s="9">
        <f t="shared" si="2"/>
        <v>1934254.35</v>
      </c>
      <c r="H16" s="9">
        <f t="shared" si="2"/>
        <v>1736232</v>
      </c>
      <c r="I16" s="9">
        <f>I17+I18+I19+I20+I21+I22</f>
        <v>60973394.242999986</v>
      </c>
    </row>
    <row r="17" spans="1:9" x14ac:dyDescent="0.25">
      <c r="A17" s="10" t="s">
        <v>13</v>
      </c>
      <c r="B17" s="11">
        <f t="shared" ref="B17:H22" si="3">B10-B31-B38-B45</f>
        <v>0</v>
      </c>
      <c r="C17" s="11">
        <f t="shared" si="3"/>
        <v>0</v>
      </c>
      <c r="D17" s="11">
        <f t="shared" si="3"/>
        <v>0</v>
      </c>
      <c r="E17" s="11">
        <f t="shared" si="3"/>
        <v>0</v>
      </c>
      <c r="F17" s="11">
        <f t="shared" si="3"/>
        <v>0</v>
      </c>
      <c r="G17" s="11">
        <f t="shared" si="3"/>
        <v>1934254.35</v>
      </c>
      <c r="H17" s="11">
        <f t="shared" si="3"/>
        <v>0</v>
      </c>
      <c r="I17" s="13">
        <f t="shared" ref="I17:I22" si="4">SUM(B17:H17)</f>
        <v>1934254.35</v>
      </c>
    </row>
    <row r="18" spans="1:9" x14ac:dyDescent="0.25">
      <c r="A18" s="10" t="s">
        <v>14</v>
      </c>
      <c r="B18" s="11">
        <f t="shared" si="3"/>
        <v>0</v>
      </c>
      <c r="C18" s="11">
        <f t="shared" si="3"/>
        <v>0</v>
      </c>
      <c r="D18" s="11">
        <f t="shared" si="3"/>
        <v>0</v>
      </c>
      <c r="E18" s="11">
        <f t="shared" si="3"/>
        <v>6407642.3370000003</v>
      </c>
      <c r="F18" s="11">
        <f t="shared" si="3"/>
        <v>0</v>
      </c>
      <c r="G18" s="11">
        <f t="shared" si="3"/>
        <v>0</v>
      </c>
      <c r="H18" s="11">
        <f t="shared" si="3"/>
        <v>1736232</v>
      </c>
      <c r="I18" s="13">
        <f t="shared" si="4"/>
        <v>8143874.3370000003</v>
      </c>
    </row>
    <row r="19" spans="1:9" x14ac:dyDescent="0.25">
      <c r="A19" s="10" t="s">
        <v>15</v>
      </c>
      <c r="B19" s="11">
        <f t="shared" si="3"/>
        <v>313557</v>
      </c>
      <c r="C19" s="11">
        <f t="shared" si="3"/>
        <v>2277791</v>
      </c>
      <c r="D19" s="11">
        <f t="shared" si="3"/>
        <v>0</v>
      </c>
      <c r="E19" s="11">
        <f t="shared" si="3"/>
        <v>1433154.65</v>
      </c>
      <c r="F19" s="11">
        <f t="shared" si="3"/>
        <v>0</v>
      </c>
      <c r="G19" s="11">
        <f t="shared" si="3"/>
        <v>0</v>
      </c>
      <c r="H19" s="11">
        <f t="shared" si="3"/>
        <v>0</v>
      </c>
      <c r="I19" s="13">
        <f t="shared" si="4"/>
        <v>4024502.65</v>
      </c>
    </row>
    <row r="20" spans="1:9" x14ac:dyDescent="0.25">
      <c r="A20" s="10" t="s">
        <v>16</v>
      </c>
      <c r="B20" s="11">
        <f t="shared" si="3"/>
        <v>18140546.129000001</v>
      </c>
      <c r="C20" s="11">
        <f t="shared" si="3"/>
        <v>14315774.107000001</v>
      </c>
      <c r="D20" s="11">
        <f t="shared" si="3"/>
        <v>89378</v>
      </c>
      <c r="E20" s="11">
        <f t="shared" si="3"/>
        <v>4081482.798999995</v>
      </c>
      <c r="F20" s="11">
        <f t="shared" si="3"/>
        <v>162883</v>
      </c>
      <c r="G20" s="11">
        <f t="shared" si="3"/>
        <v>0</v>
      </c>
      <c r="H20" s="11">
        <f t="shared" si="3"/>
        <v>0</v>
      </c>
      <c r="I20" s="13">
        <f t="shared" si="4"/>
        <v>36790064.034999996</v>
      </c>
    </row>
    <row r="21" spans="1:9" x14ac:dyDescent="0.25">
      <c r="A21" s="10" t="s">
        <v>17</v>
      </c>
      <c r="B21" s="11">
        <f t="shared" si="3"/>
        <v>2788628.6379999984</v>
      </c>
      <c r="C21" s="11">
        <f t="shared" si="3"/>
        <v>6478280.6329999957</v>
      </c>
      <c r="D21" s="11">
        <f t="shared" si="3"/>
        <v>18017</v>
      </c>
      <c r="E21" s="11">
        <f t="shared" si="3"/>
        <v>13322.60000000149</v>
      </c>
      <c r="F21" s="11">
        <f t="shared" si="3"/>
        <v>746097</v>
      </c>
      <c r="G21" s="11">
        <f t="shared" si="3"/>
        <v>0</v>
      </c>
      <c r="H21" s="11">
        <f t="shared" si="3"/>
        <v>0</v>
      </c>
      <c r="I21" s="13">
        <f t="shared" si="4"/>
        <v>10044345.870999996</v>
      </c>
    </row>
    <row r="22" spans="1:9" x14ac:dyDescent="0.25">
      <c r="A22" s="10" t="s">
        <v>18</v>
      </c>
      <c r="B22" s="11">
        <f t="shared" si="3"/>
        <v>0</v>
      </c>
      <c r="C22" s="11">
        <f t="shared" si="3"/>
        <v>0</v>
      </c>
      <c r="D22" s="11">
        <f t="shared" si="3"/>
        <v>0</v>
      </c>
      <c r="E22" s="11">
        <f t="shared" si="3"/>
        <v>36353</v>
      </c>
      <c r="F22" s="11">
        <f t="shared" si="3"/>
        <v>0</v>
      </c>
      <c r="G22" s="11">
        <f t="shared" si="3"/>
        <v>0</v>
      </c>
      <c r="H22" s="11">
        <f t="shared" si="3"/>
        <v>0</v>
      </c>
      <c r="I22" s="13">
        <f t="shared" si="4"/>
        <v>36353</v>
      </c>
    </row>
    <row r="23" spans="1:9" ht="28.5" x14ac:dyDescent="0.25">
      <c r="A23" s="8" t="s">
        <v>20</v>
      </c>
      <c r="B23" s="9">
        <f t="shared" ref="B23:H23" si="5">B24+B25+B26+B27+B28+B29</f>
        <v>20042857.715</v>
      </c>
      <c r="C23" s="9">
        <f t="shared" si="5"/>
        <v>20411832.837000001</v>
      </c>
      <c r="D23" s="9">
        <f t="shared" si="5"/>
        <v>55184</v>
      </c>
      <c r="E23" s="9">
        <f t="shared" si="5"/>
        <v>14889</v>
      </c>
      <c r="F23" s="9">
        <f t="shared" si="5"/>
        <v>158697</v>
      </c>
      <c r="G23" s="9">
        <f t="shared" si="5"/>
        <v>0</v>
      </c>
      <c r="H23" s="9">
        <f t="shared" si="5"/>
        <v>0</v>
      </c>
      <c r="I23" s="9">
        <f>I24+I25+I26+I27+I28+I29</f>
        <v>40683460.552000001</v>
      </c>
    </row>
    <row r="24" spans="1:9" x14ac:dyDescent="0.25">
      <c r="A24" s="10" t="s">
        <v>13</v>
      </c>
      <c r="B24" s="11">
        <f t="shared" ref="B24:H29" si="6">B31+B38+B45</f>
        <v>0</v>
      </c>
      <c r="C24" s="11">
        <f t="shared" si="6"/>
        <v>0</v>
      </c>
      <c r="D24" s="11">
        <f t="shared" si="6"/>
        <v>0</v>
      </c>
      <c r="E24" s="11">
        <f t="shared" si="6"/>
        <v>0</v>
      </c>
      <c r="F24" s="11">
        <f t="shared" si="6"/>
        <v>0</v>
      </c>
      <c r="G24" s="11">
        <f t="shared" si="6"/>
        <v>0</v>
      </c>
      <c r="H24" s="11">
        <f t="shared" si="6"/>
        <v>0</v>
      </c>
      <c r="I24" s="13">
        <f t="shared" ref="I24:I29" si="7">SUM(B24:H24)</f>
        <v>0</v>
      </c>
    </row>
    <row r="25" spans="1:9" x14ac:dyDescent="0.25">
      <c r="A25" s="10" t="s">
        <v>14</v>
      </c>
      <c r="B25" s="11">
        <f t="shared" si="6"/>
        <v>0</v>
      </c>
      <c r="C25" s="11">
        <f t="shared" si="6"/>
        <v>0</v>
      </c>
      <c r="D25" s="11">
        <f t="shared" si="6"/>
        <v>0</v>
      </c>
      <c r="E25" s="11">
        <f t="shared" si="6"/>
        <v>14288</v>
      </c>
      <c r="F25" s="11">
        <f t="shared" si="6"/>
        <v>0</v>
      </c>
      <c r="G25" s="11">
        <f t="shared" si="6"/>
        <v>0</v>
      </c>
      <c r="H25" s="11">
        <f t="shared" si="6"/>
        <v>0</v>
      </c>
      <c r="I25" s="13">
        <f t="shared" si="7"/>
        <v>14288</v>
      </c>
    </row>
    <row r="26" spans="1:9" x14ac:dyDescent="0.25">
      <c r="A26" s="10" t="s">
        <v>15</v>
      </c>
      <c r="B26" s="11">
        <f t="shared" si="6"/>
        <v>0</v>
      </c>
      <c r="C26" s="11">
        <f t="shared" si="6"/>
        <v>0</v>
      </c>
      <c r="D26" s="11">
        <f t="shared" si="6"/>
        <v>0</v>
      </c>
      <c r="E26" s="11">
        <f t="shared" si="6"/>
        <v>0</v>
      </c>
      <c r="F26" s="11">
        <f t="shared" si="6"/>
        <v>0</v>
      </c>
      <c r="G26" s="11">
        <f t="shared" si="6"/>
        <v>0</v>
      </c>
      <c r="H26" s="11">
        <f t="shared" si="6"/>
        <v>0</v>
      </c>
      <c r="I26" s="13">
        <f t="shared" si="7"/>
        <v>0</v>
      </c>
    </row>
    <row r="27" spans="1:9" x14ac:dyDescent="0.25">
      <c r="A27" s="10" t="s">
        <v>16</v>
      </c>
      <c r="B27" s="11">
        <f t="shared" si="6"/>
        <v>5323531.2010000004</v>
      </c>
      <c r="C27" s="11">
        <f t="shared" si="6"/>
        <v>911557.15999999992</v>
      </c>
      <c r="D27" s="11">
        <f t="shared" si="6"/>
        <v>712</v>
      </c>
      <c r="E27" s="11">
        <f t="shared" si="6"/>
        <v>601</v>
      </c>
      <c r="F27" s="11">
        <f t="shared" si="6"/>
        <v>50124</v>
      </c>
      <c r="G27" s="11">
        <f t="shared" si="6"/>
        <v>0</v>
      </c>
      <c r="H27" s="11">
        <f t="shared" si="6"/>
        <v>0</v>
      </c>
      <c r="I27" s="13">
        <f t="shared" si="7"/>
        <v>6286525.3610000005</v>
      </c>
    </row>
    <row r="28" spans="1:9" x14ac:dyDescent="0.25">
      <c r="A28" s="10" t="s">
        <v>17</v>
      </c>
      <c r="B28" s="11">
        <f t="shared" si="6"/>
        <v>14719326.514</v>
      </c>
      <c r="C28" s="11">
        <f t="shared" si="6"/>
        <v>19500275.677000001</v>
      </c>
      <c r="D28" s="11">
        <f t="shared" si="6"/>
        <v>54472</v>
      </c>
      <c r="E28" s="11">
        <f t="shared" si="6"/>
        <v>0</v>
      </c>
      <c r="F28" s="11">
        <f t="shared" si="6"/>
        <v>108573</v>
      </c>
      <c r="G28" s="11">
        <f t="shared" si="6"/>
        <v>0</v>
      </c>
      <c r="H28" s="11">
        <f t="shared" si="6"/>
        <v>0</v>
      </c>
      <c r="I28" s="13">
        <f t="shared" si="7"/>
        <v>34382647.191</v>
      </c>
    </row>
    <row r="29" spans="1:9" x14ac:dyDescent="0.25">
      <c r="A29" s="10" t="s">
        <v>18</v>
      </c>
      <c r="B29" s="11">
        <f t="shared" si="6"/>
        <v>0</v>
      </c>
      <c r="C29" s="11">
        <f t="shared" si="6"/>
        <v>0</v>
      </c>
      <c r="D29" s="11">
        <f t="shared" si="6"/>
        <v>0</v>
      </c>
      <c r="E29" s="11">
        <f t="shared" si="6"/>
        <v>0</v>
      </c>
      <c r="F29" s="11">
        <f t="shared" si="6"/>
        <v>0</v>
      </c>
      <c r="G29" s="11">
        <f t="shared" si="6"/>
        <v>0</v>
      </c>
      <c r="H29" s="11">
        <f t="shared" si="6"/>
        <v>0</v>
      </c>
      <c r="I29" s="13">
        <f t="shared" si="7"/>
        <v>0</v>
      </c>
    </row>
    <row r="30" spans="1:9" ht="28.5" x14ac:dyDescent="0.25">
      <c r="A30" s="8" t="s">
        <v>21</v>
      </c>
      <c r="B30" s="9">
        <f t="shared" ref="B30:H30" si="8">B31+B32+B33+B34+B35+B36</f>
        <v>16570792.475000001</v>
      </c>
      <c r="C30" s="9">
        <f t="shared" si="8"/>
        <v>17629497.208000001</v>
      </c>
      <c r="D30" s="9">
        <f t="shared" si="8"/>
        <v>51345</v>
      </c>
      <c r="E30" s="9">
        <f t="shared" si="8"/>
        <v>14091</v>
      </c>
      <c r="F30" s="9">
        <f t="shared" si="8"/>
        <v>149031</v>
      </c>
      <c r="G30" s="9">
        <f t="shared" si="8"/>
        <v>0</v>
      </c>
      <c r="H30" s="9">
        <f t="shared" si="8"/>
        <v>0</v>
      </c>
      <c r="I30" s="9">
        <f>I31+I32+I33+I34+I35+I36</f>
        <v>34414756.683000006</v>
      </c>
    </row>
    <row r="31" spans="1:9" x14ac:dyDescent="0.25">
      <c r="A31" s="10" t="s">
        <v>13</v>
      </c>
      <c r="B31" s="11">
        <v>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3">
        <f t="shared" ref="I31:I36" si="9">SUM(B31:H31)</f>
        <v>0</v>
      </c>
    </row>
    <row r="32" spans="1:9" x14ac:dyDescent="0.25">
      <c r="A32" s="10" t="s">
        <v>14</v>
      </c>
      <c r="B32" s="11">
        <v>0</v>
      </c>
      <c r="C32" s="11">
        <v>0</v>
      </c>
      <c r="D32" s="11">
        <v>0</v>
      </c>
      <c r="E32" s="11">
        <v>14091</v>
      </c>
      <c r="F32" s="11">
        <v>0</v>
      </c>
      <c r="G32" s="11">
        <v>0</v>
      </c>
      <c r="H32" s="11">
        <v>0</v>
      </c>
      <c r="I32" s="13">
        <f t="shared" si="9"/>
        <v>14091</v>
      </c>
    </row>
    <row r="33" spans="1:9" x14ac:dyDescent="0.25">
      <c r="A33" s="10" t="s">
        <v>15</v>
      </c>
      <c r="B33" s="11">
        <v>0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3">
        <f t="shared" si="9"/>
        <v>0</v>
      </c>
    </row>
    <row r="34" spans="1:9" x14ac:dyDescent="0.25">
      <c r="A34" s="10" t="s">
        <v>16</v>
      </c>
      <c r="B34" s="11">
        <v>3489904.301</v>
      </c>
      <c r="C34" s="11">
        <v>772676.14899999998</v>
      </c>
      <c r="D34" s="11">
        <v>712</v>
      </c>
      <c r="E34" s="11">
        <v>0</v>
      </c>
      <c r="F34" s="11">
        <v>50124</v>
      </c>
      <c r="G34" s="11">
        <v>0</v>
      </c>
      <c r="H34" s="11">
        <v>0</v>
      </c>
      <c r="I34" s="13">
        <f t="shared" si="9"/>
        <v>4313416.45</v>
      </c>
    </row>
    <row r="35" spans="1:9" x14ac:dyDescent="0.25">
      <c r="A35" s="10" t="s">
        <v>17</v>
      </c>
      <c r="B35" s="11">
        <v>13080888.174000001</v>
      </c>
      <c r="C35" s="11">
        <v>16856821.059</v>
      </c>
      <c r="D35" s="11">
        <v>50633</v>
      </c>
      <c r="E35" s="11">
        <v>0</v>
      </c>
      <c r="F35" s="11">
        <v>98907</v>
      </c>
      <c r="G35" s="11">
        <v>0</v>
      </c>
      <c r="H35" s="11">
        <v>0</v>
      </c>
      <c r="I35" s="13">
        <f t="shared" si="9"/>
        <v>30087249.233000003</v>
      </c>
    </row>
    <row r="36" spans="1:9" x14ac:dyDescent="0.25">
      <c r="A36" s="10" t="s">
        <v>18</v>
      </c>
      <c r="B36" s="11">
        <v>0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3">
        <f t="shared" si="9"/>
        <v>0</v>
      </c>
    </row>
    <row r="37" spans="1:9" ht="28.5" x14ac:dyDescent="0.25">
      <c r="A37" s="8" t="s">
        <v>22</v>
      </c>
      <c r="B37" s="9">
        <f t="shared" ref="B37:H37" si="10">B38+B39+B40+B41+B42+B43</f>
        <v>2979473.34</v>
      </c>
      <c r="C37" s="9">
        <f t="shared" si="10"/>
        <v>767695.43800000008</v>
      </c>
      <c r="D37" s="9">
        <f t="shared" si="10"/>
        <v>1705</v>
      </c>
      <c r="E37" s="9">
        <f t="shared" si="10"/>
        <v>197</v>
      </c>
      <c r="F37" s="9">
        <f t="shared" si="10"/>
        <v>9666</v>
      </c>
      <c r="G37" s="9">
        <f t="shared" si="10"/>
        <v>0</v>
      </c>
      <c r="H37" s="9">
        <f t="shared" si="10"/>
        <v>0</v>
      </c>
      <c r="I37" s="9">
        <f>I38+I39+I40+I41+I42+I43</f>
        <v>3758736.7779999999</v>
      </c>
    </row>
    <row r="38" spans="1:9" x14ac:dyDescent="0.25">
      <c r="A38" s="10" t="s">
        <v>13</v>
      </c>
      <c r="B38" s="11">
        <v>0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3">
        <f t="shared" ref="I38:I43" si="11">SUM(B38:H38)</f>
        <v>0</v>
      </c>
    </row>
    <row r="39" spans="1:9" x14ac:dyDescent="0.25">
      <c r="A39" s="10" t="s">
        <v>14</v>
      </c>
      <c r="B39" s="11">
        <v>0</v>
      </c>
      <c r="C39" s="11">
        <v>0</v>
      </c>
      <c r="D39" s="11">
        <v>0</v>
      </c>
      <c r="E39" s="11">
        <v>197</v>
      </c>
      <c r="F39" s="11">
        <v>0</v>
      </c>
      <c r="G39" s="11">
        <v>0</v>
      </c>
      <c r="H39" s="11">
        <v>0</v>
      </c>
      <c r="I39" s="13">
        <f t="shared" si="11"/>
        <v>197</v>
      </c>
    </row>
    <row r="40" spans="1:9" x14ac:dyDescent="0.25">
      <c r="A40" s="10" t="s">
        <v>15</v>
      </c>
      <c r="B40" s="11">
        <v>0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3">
        <f t="shared" si="11"/>
        <v>0</v>
      </c>
    </row>
    <row r="41" spans="1:9" x14ac:dyDescent="0.25">
      <c r="A41" s="10" t="s">
        <v>16</v>
      </c>
      <c r="B41" s="11">
        <v>1745182</v>
      </c>
      <c r="C41" s="11">
        <v>126856.011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3">
        <f t="shared" si="11"/>
        <v>1872038.0109999999</v>
      </c>
    </row>
    <row r="42" spans="1:9" x14ac:dyDescent="0.25">
      <c r="A42" s="10" t="s">
        <v>17</v>
      </c>
      <c r="B42" s="11">
        <v>1234291.3400000001</v>
      </c>
      <c r="C42" s="11">
        <v>640839.42700000003</v>
      </c>
      <c r="D42" s="11">
        <v>1705</v>
      </c>
      <c r="E42" s="11">
        <v>0</v>
      </c>
      <c r="F42" s="11">
        <v>9666</v>
      </c>
      <c r="G42" s="11">
        <v>0</v>
      </c>
      <c r="H42" s="11">
        <v>0</v>
      </c>
      <c r="I42" s="13">
        <f t="shared" si="11"/>
        <v>1886501.767</v>
      </c>
    </row>
    <row r="43" spans="1:9" x14ac:dyDescent="0.25">
      <c r="A43" s="10" t="s">
        <v>18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3">
        <f t="shared" si="11"/>
        <v>0</v>
      </c>
    </row>
    <row r="44" spans="1:9" ht="28.5" x14ac:dyDescent="0.25">
      <c r="A44" s="8" t="s">
        <v>23</v>
      </c>
      <c r="B44" s="9">
        <f t="shared" ref="B44:H44" si="12">B45+B46+B47+B48+B49+B50</f>
        <v>492591.9</v>
      </c>
      <c r="C44" s="9">
        <f t="shared" si="12"/>
        <v>2014640.1910000001</v>
      </c>
      <c r="D44" s="9">
        <f t="shared" si="12"/>
        <v>2134</v>
      </c>
      <c r="E44" s="9">
        <f t="shared" si="12"/>
        <v>601</v>
      </c>
      <c r="F44" s="9">
        <f t="shared" si="12"/>
        <v>0</v>
      </c>
      <c r="G44" s="9">
        <f t="shared" si="12"/>
        <v>0</v>
      </c>
      <c r="H44" s="9">
        <f t="shared" si="12"/>
        <v>0</v>
      </c>
      <c r="I44" s="9">
        <f>I45+I46+I47+I48+I49+I50</f>
        <v>2509967.091</v>
      </c>
    </row>
    <row r="45" spans="1:9" x14ac:dyDescent="0.25">
      <c r="A45" s="10" t="s">
        <v>13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3">
        <f t="shared" ref="I45:I50" si="13">SUM(B45:H45)</f>
        <v>0</v>
      </c>
    </row>
    <row r="46" spans="1:9" x14ac:dyDescent="0.25">
      <c r="A46" s="10" t="s">
        <v>14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3">
        <f t="shared" si="13"/>
        <v>0</v>
      </c>
    </row>
    <row r="47" spans="1:9" x14ac:dyDescent="0.25">
      <c r="A47" s="10" t="s">
        <v>15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3">
        <f t="shared" si="13"/>
        <v>0</v>
      </c>
    </row>
    <row r="48" spans="1:9" x14ac:dyDescent="0.25">
      <c r="A48" s="10" t="s">
        <v>16</v>
      </c>
      <c r="B48" s="11">
        <v>88444.9</v>
      </c>
      <c r="C48" s="11">
        <v>12025</v>
      </c>
      <c r="D48" s="11">
        <v>0</v>
      </c>
      <c r="E48" s="11">
        <v>601</v>
      </c>
      <c r="F48" s="11">
        <v>0</v>
      </c>
      <c r="G48" s="11">
        <v>0</v>
      </c>
      <c r="H48" s="11">
        <v>0</v>
      </c>
      <c r="I48" s="13">
        <f t="shared" si="13"/>
        <v>101070.9</v>
      </c>
    </row>
    <row r="49" spans="1:9" x14ac:dyDescent="0.25">
      <c r="A49" s="10" t="s">
        <v>17</v>
      </c>
      <c r="B49" s="11">
        <v>404147</v>
      </c>
      <c r="C49" s="11">
        <v>2002615.1910000001</v>
      </c>
      <c r="D49" s="11">
        <v>2134</v>
      </c>
      <c r="E49" s="11">
        <v>0</v>
      </c>
      <c r="F49" s="11">
        <v>0</v>
      </c>
      <c r="G49" s="11">
        <v>0</v>
      </c>
      <c r="H49" s="11">
        <v>0</v>
      </c>
      <c r="I49" s="13">
        <f t="shared" si="13"/>
        <v>2408896.1910000001</v>
      </c>
    </row>
    <row r="50" spans="1:9" x14ac:dyDescent="0.25">
      <c r="A50" s="10" t="s">
        <v>18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3">
        <f t="shared" si="13"/>
        <v>0</v>
      </c>
    </row>
    <row r="53" spans="1:9" x14ac:dyDescent="0.25">
      <c r="A53" s="29" t="s">
        <v>24</v>
      </c>
      <c r="B53" s="29"/>
      <c r="C53" s="29"/>
      <c r="D53" s="29"/>
      <c r="E53" s="29"/>
      <c r="F53" s="29"/>
      <c r="G53" s="29"/>
      <c r="H53" s="29"/>
      <c r="I53" s="1"/>
    </row>
    <row r="54" spans="1:9" ht="15.75" x14ac:dyDescent="0.25">
      <c r="A54" s="30" t="s">
        <v>28</v>
      </c>
      <c r="B54" s="30"/>
      <c r="C54" s="30"/>
      <c r="D54" s="30"/>
      <c r="E54" s="30"/>
      <c r="F54" s="30"/>
      <c r="G54" s="30"/>
      <c r="H54" s="30"/>
      <c r="I54" s="2"/>
    </row>
    <row r="55" spans="1:9" x14ac:dyDescent="0.25">
      <c r="A55" s="3"/>
      <c r="B55" s="3"/>
      <c r="C55" s="3"/>
      <c r="D55" s="3"/>
      <c r="E55" s="3"/>
      <c r="F55" s="3"/>
      <c r="G55" s="3"/>
      <c r="H55" s="3"/>
      <c r="I55" s="3"/>
    </row>
    <row r="56" spans="1:9" x14ac:dyDescent="0.25">
      <c r="A56" s="3"/>
      <c r="B56" s="3"/>
      <c r="C56" s="3"/>
      <c r="G56" s="20"/>
      <c r="H56" s="20" t="s">
        <v>25</v>
      </c>
      <c r="I56" s="3"/>
    </row>
    <row r="57" spans="1:9" x14ac:dyDescent="0.25">
      <c r="A57" s="22"/>
      <c r="B57" s="24" t="s">
        <v>3</v>
      </c>
      <c r="C57" s="25"/>
      <c r="D57" s="25"/>
      <c r="E57" s="25"/>
      <c r="F57" s="25"/>
      <c r="G57" s="26"/>
      <c r="H57" s="27" t="s">
        <v>4</v>
      </c>
    </row>
    <row r="58" spans="1:9" ht="45" x14ac:dyDescent="0.25">
      <c r="A58" s="23"/>
      <c r="B58" s="7" t="s">
        <v>5</v>
      </c>
      <c r="C58" s="7" t="s">
        <v>6</v>
      </c>
      <c r="D58" s="7" t="s">
        <v>7</v>
      </c>
      <c r="E58" s="7" t="s">
        <v>8</v>
      </c>
      <c r="F58" s="7" t="s">
        <v>10</v>
      </c>
      <c r="G58" s="7" t="s">
        <v>11</v>
      </c>
      <c r="H58" s="28"/>
      <c r="I58" s="14"/>
    </row>
    <row r="59" spans="1:9" ht="42.75" x14ac:dyDescent="0.25">
      <c r="A59" s="8" t="s">
        <v>19</v>
      </c>
      <c r="B59" s="9">
        <f>B60+B61+B62+B63+B64+B65</f>
        <v>4432.4489999999996</v>
      </c>
      <c r="C59" s="9">
        <f>C60+C61+C62+C63+C64+C65</f>
        <v>18082.362000000001</v>
      </c>
      <c r="D59" s="9">
        <f t="shared" ref="D59:E59" si="14">D60+D61+D62+D63+D64+D65</f>
        <v>36.790999999999997</v>
      </c>
      <c r="E59" s="9">
        <f t="shared" si="14"/>
        <v>17384.793000000001</v>
      </c>
      <c r="F59" s="9">
        <f>F60+F61+F62+F63+F64+F65</f>
        <v>4714.8530000000001</v>
      </c>
      <c r="G59" s="9">
        <f>G60+G61+G62+G63+G64+G65</f>
        <v>31</v>
      </c>
      <c r="H59" s="9">
        <f>H60+H61+H62+H63+H64+H65</f>
        <v>44682.248</v>
      </c>
      <c r="I59" s="15"/>
    </row>
    <row r="60" spans="1:9" x14ac:dyDescent="0.25">
      <c r="A60" s="10" t="s">
        <v>13</v>
      </c>
      <c r="B60" s="12">
        <v>0</v>
      </c>
      <c r="C60" s="12">
        <v>0</v>
      </c>
      <c r="D60" s="12">
        <v>0</v>
      </c>
      <c r="E60" s="12">
        <v>0</v>
      </c>
      <c r="F60" s="12">
        <v>4714.8530000000001</v>
      </c>
      <c r="G60" s="12">
        <v>0</v>
      </c>
      <c r="H60" s="13">
        <f>SUM(B60:G60)</f>
        <v>4714.8530000000001</v>
      </c>
    </row>
    <row r="61" spans="1:9" x14ac:dyDescent="0.25">
      <c r="A61" s="10" t="s">
        <v>14</v>
      </c>
      <c r="B61" s="12">
        <v>0</v>
      </c>
      <c r="C61" s="12">
        <v>590.85400000000004</v>
      </c>
      <c r="D61" s="12">
        <v>0</v>
      </c>
      <c r="E61" s="12">
        <v>10470.202000000001</v>
      </c>
      <c r="F61" s="12">
        <v>0</v>
      </c>
      <c r="G61" s="12">
        <v>31</v>
      </c>
      <c r="H61" s="13">
        <f t="shared" ref="H61:H65" si="15">SUM(B61:G61)</f>
        <v>11092.056</v>
      </c>
    </row>
    <row r="62" spans="1:9" x14ac:dyDescent="0.25">
      <c r="A62" s="10" t="s">
        <v>15</v>
      </c>
      <c r="B62" s="12">
        <v>673.89</v>
      </c>
      <c r="C62" s="12">
        <v>3752.3890000000001</v>
      </c>
      <c r="D62" s="12">
        <v>0</v>
      </c>
      <c r="E62" s="12">
        <v>1903.2729999999999</v>
      </c>
      <c r="F62" s="12">
        <v>0</v>
      </c>
      <c r="G62" s="12">
        <v>0</v>
      </c>
      <c r="H62" s="13">
        <f t="shared" si="15"/>
        <v>6329.5520000000006</v>
      </c>
    </row>
    <row r="63" spans="1:9" x14ac:dyDescent="0.25">
      <c r="A63" s="10" t="s">
        <v>16</v>
      </c>
      <c r="B63" s="12">
        <v>3614.1079999999997</v>
      </c>
      <c r="C63" s="12">
        <v>12763.519</v>
      </c>
      <c r="D63" s="12">
        <v>36.790999999999997</v>
      </c>
      <c r="E63" s="12">
        <v>4988.7269999999999</v>
      </c>
      <c r="F63" s="12">
        <v>0</v>
      </c>
      <c r="G63" s="12">
        <v>0</v>
      </c>
      <c r="H63" s="13">
        <f t="shared" si="15"/>
        <v>21403.145</v>
      </c>
      <c r="I63" s="15"/>
    </row>
    <row r="64" spans="1:9" x14ac:dyDescent="0.25">
      <c r="A64" s="10" t="s">
        <v>17</v>
      </c>
      <c r="B64" s="12">
        <v>144.45099999999999</v>
      </c>
      <c r="C64" s="12">
        <v>975.6</v>
      </c>
      <c r="D64" s="12">
        <v>0</v>
      </c>
      <c r="E64" s="12">
        <v>0</v>
      </c>
      <c r="F64" s="12">
        <v>0</v>
      </c>
      <c r="G64" s="12">
        <v>0</v>
      </c>
      <c r="H64" s="13">
        <f t="shared" si="15"/>
        <v>1120.0509999999999</v>
      </c>
    </row>
    <row r="65" spans="1:9" x14ac:dyDescent="0.25">
      <c r="A65" s="10" t="s">
        <v>18</v>
      </c>
      <c r="B65" s="12">
        <v>0</v>
      </c>
      <c r="C65" s="12">
        <v>0</v>
      </c>
      <c r="D65" s="12">
        <v>0</v>
      </c>
      <c r="E65" s="12">
        <v>22.591000000000001</v>
      </c>
      <c r="F65" s="12">
        <v>0</v>
      </c>
      <c r="G65" s="12">
        <v>0</v>
      </c>
      <c r="H65" s="13">
        <f t="shared" si="15"/>
        <v>22.591000000000001</v>
      </c>
      <c r="I65" s="16"/>
    </row>
    <row r="66" spans="1:9" x14ac:dyDescent="0.25">
      <c r="F66" s="17"/>
      <c r="G66" s="17"/>
      <c r="H66" s="17"/>
      <c r="I66" s="17"/>
    </row>
    <row r="67" spans="1:9" x14ac:dyDescent="0.25">
      <c r="I67" s="17"/>
    </row>
    <row r="68" spans="1:9" x14ac:dyDescent="0.25">
      <c r="B68" s="18"/>
      <c r="F68" s="19"/>
    </row>
  </sheetData>
  <mergeCells count="9">
    <mergeCell ref="A3:H3"/>
    <mergeCell ref="A4:H4"/>
    <mergeCell ref="A7:A8"/>
    <mergeCell ref="I7:I8"/>
    <mergeCell ref="A53:H53"/>
    <mergeCell ref="A54:H54"/>
    <mergeCell ref="A57:A58"/>
    <mergeCell ref="B57:G57"/>
    <mergeCell ref="H57:H5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68"/>
  <sheetViews>
    <sheetView topLeftCell="A40" workbookViewId="0">
      <selection activeCell="I64" sqref="I64"/>
    </sheetView>
  </sheetViews>
  <sheetFormatPr defaultRowHeight="15" x14ac:dyDescent="0.25"/>
  <cols>
    <col min="1" max="1" width="27.7109375" customWidth="1"/>
    <col min="2" max="2" width="20.28515625" customWidth="1"/>
    <col min="3" max="3" width="18.28515625" customWidth="1"/>
    <col min="4" max="4" width="16.42578125" customWidth="1"/>
    <col min="5" max="5" width="18.28515625" customWidth="1"/>
    <col min="6" max="6" width="16.42578125" customWidth="1"/>
    <col min="7" max="7" width="17.42578125" customWidth="1"/>
    <col min="8" max="8" width="17" customWidth="1"/>
    <col min="9" max="9" width="17" bestFit="1" customWidth="1"/>
  </cols>
  <sheetData>
    <row r="3" spans="1:9" x14ac:dyDescent="0.25">
      <c r="A3" s="29" t="s">
        <v>0</v>
      </c>
      <c r="B3" s="29"/>
      <c r="C3" s="29"/>
      <c r="D3" s="29"/>
      <c r="E3" s="29"/>
      <c r="F3" s="29"/>
      <c r="G3" s="29"/>
      <c r="H3" s="29"/>
      <c r="I3" s="1"/>
    </row>
    <row r="4" spans="1:9" ht="15.75" x14ac:dyDescent="0.25">
      <c r="A4" s="30" t="s">
        <v>27</v>
      </c>
      <c r="B4" s="30"/>
      <c r="C4" s="30"/>
      <c r="D4" s="30"/>
      <c r="E4" s="30"/>
      <c r="F4" s="30"/>
      <c r="G4" s="30"/>
      <c r="H4" s="30"/>
      <c r="I4" s="2"/>
    </row>
    <row r="5" spans="1:9" x14ac:dyDescent="0.25">
      <c r="A5" s="3"/>
      <c r="B5" s="3"/>
      <c r="C5" s="3"/>
      <c r="D5" s="3"/>
      <c r="E5" s="3"/>
      <c r="F5" s="3"/>
      <c r="G5" s="3"/>
      <c r="H5" s="3"/>
      <c r="I5" s="3"/>
    </row>
    <row r="6" spans="1:9" x14ac:dyDescent="0.25">
      <c r="A6" s="3"/>
      <c r="B6" s="3"/>
      <c r="C6" s="3"/>
      <c r="D6" s="3"/>
      <c r="E6" s="3"/>
      <c r="I6" s="4" t="s">
        <v>2</v>
      </c>
    </row>
    <row r="7" spans="1:9" x14ac:dyDescent="0.25">
      <c r="A7" s="22"/>
      <c r="B7" s="5" t="s">
        <v>3</v>
      </c>
      <c r="C7" s="5"/>
      <c r="D7" s="5"/>
      <c r="E7" s="5"/>
      <c r="F7" s="6"/>
      <c r="G7" s="6"/>
      <c r="H7" s="6"/>
      <c r="I7" s="27" t="s">
        <v>4</v>
      </c>
    </row>
    <row r="8" spans="1:9" ht="45" x14ac:dyDescent="0.25">
      <c r="A8" s="23"/>
      <c r="B8" s="7" t="s">
        <v>5</v>
      </c>
      <c r="C8" s="7" t="s">
        <v>6</v>
      </c>
      <c r="D8" s="7" t="s">
        <v>7</v>
      </c>
      <c r="E8" s="7" t="s">
        <v>8</v>
      </c>
      <c r="F8" s="7" t="s">
        <v>9</v>
      </c>
      <c r="G8" s="7" t="s">
        <v>10</v>
      </c>
      <c r="H8" s="7" t="s">
        <v>11</v>
      </c>
      <c r="I8" s="28"/>
    </row>
    <row r="9" spans="1:9" ht="28.5" x14ac:dyDescent="0.25">
      <c r="A9" s="8" t="s">
        <v>12</v>
      </c>
      <c r="B9" s="9">
        <f t="shared" ref="B9:I9" si="0">B10+B11+B12+B13+B14+B15</f>
        <v>42895939.362000003</v>
      </c>
      <c r="C9" s="9">
        <f t="shared" si="0"/>
        <v>46721956.026000008</v>
      </c>
      <c r="D9" s="9">
        <f t="shared" si="0"/>
        <v>174400</v>
      </c>
      <c r="E9" s="9">
        <f t="shared" si="0"/>
        <v>13001064.124</v>
      </c>
      <c r="F9" s="9">
        <f t="shared" si="0"/>
        <v>1168046</v>
      </c>
      <c r="G9" s="9">
        <f t="shared" si="0"/>
        <v>2221443.8080000002</v>
      </c>
      <c r="H9" s="9">
        <f t="shared" si="0"/>
        <v>1700939</v>
      </c>
      <c r="I9" s="9">
        <f t="shared" si="0"/>
        <v>107883788.32000001</v>
      </c>
    </row>
    <row r="10" spans="1:9" x14ac:dyDescent="0.25">
      <c r="A10" s="10" t="s">
        <v>13</v>
      </c>
      <c r="B10" s="11">
        <v>0</v>
      </c>
      <c r="C10" s="11">
        <v>0</v>
      </c>
      <c r="D10" s="11">
        <v>0</v>
      </c>
      <c r="E10" s="11">
        <v>0</v>
      </c>
      <c r="F10" s="11">
        <v>0</v>
      </c>
      <c r="G10" s="12">
        <v>2221443.8080000002</v>
      </c>
      <c r="H10" s="12">
        <v>0</v>
      </c>
      <c r="I10" s="13">
        <f t="shared" ref="I10:I15" si="1">SUM(B10:H10)</f>
        <v>2221443.8080000002</v>
      </c>
    </row>
    <row r="11" spans="1:9" x14ac:dyDescent="0.25">
      <c r="A11" s="10" t="s">
        <v>14</v>
      </c>
      <c r="B11" s="11">
        <v>0</v>
      </c>
      <c r="C11" s="11">
        <v>0</v>
      </c>
      <c r="D11" s="11">
        <v>0</v>
      </c>
      <c r="E11" s="11">
        <v>7234311.4289999995</v>
      </c>
      <c r="F11" s="11">
        <v>0</v>
      </c>
      <c r="G11" s="11">
        <v>0</v>
      </c>
      <c r="H11" s="11">
        <v>1700939</v>
      </c>
      <c r="I11" s="13">
        <f t="shared" si="1"/>
        <v>8935250.4289999995</v>
      </c>
    </row>
    <row r="12" spans="1:9" x14ac:dyDescent="0.25">
      <c r="A12" s="10" t="s">
        <v>15</v>
      </c>
      <c r="B12" s="11">
        <v>337305</v>
      </c>
      <c r="C12" s="11">
        <v>2949455</v>
      </c>
      <c r="D12" s="11">
        <v>0</v>
      </c>
      <c r="E12" s="11">
        <v>1459149</v>
      </c>
      <c r="F12" s="11">
        <v>0</v>
      </c>
      <c r="G12" s="11">
        <v>0</v>
      </c>
      <c r="H12" s="11">
        <v>0</v>
      </c>
      <c r="I12" s="13">
        <f t="shared" si="1"/>
        <v>4745909</v>
      </c>
    </row>
    <row r="13" spans="1:9" x14ac:dyDescent="0.25">
      <c r="A13" s="10" t="s">
        <v>16</v>
      </c>
      <c r="B13" s="12">
        <v>25031279.210000001</v>
      </c>
      <c r="C13" s="11">
        <v>17555221.185000002</v>
      </c>
      <c r="D13" s="11">
        <v>98069</v>
      </c>
      <c r="E13" s="11">
        <v>4261622.6950000003</v>
      </c>
      <c r="F13" s="11">
        <v>246512</v>
      </c>
      <c r="G13" s="11">
        <v>0</v>
      </c>
      <c r="H13" s="11">
        <v>0</v>
      </c>
      <c r="I13" s="13">
        <f t="shared" si="1"/>
        <v>47192704.090000004</v>
      </c>
    </row>
    <row r="14" spans="1:9" x14ac:dyDescent="0.25">
      <c r="A14" s="10" t="s">
        <v>17</v>
      </c>
      <c r="B14" s="11">
        <v>17527355.151999999</v>
      </c>
      <c r="C14" s="11">
        <v>26217279.841000002</v>
      </c>
      <c r="D14" s="11">
        <v>76331</v>
      </c>
      <c r="E14" s="11">
        <v>22697</v>
      </c>
      <c r="F14" s="11">
        <v>921534</v>
      </c>
      <c r="G14" s="11">
        <v>0</v>
      </c>
      <c r="H14" s="11">
        <v>0</v>
      </c>
      <c r="I14" s="13">
        <f t="shared" si="1"/>
        <v>44765196.993000001</v>
      </c>
    </row>
    <row r="15" spans="1:9" x14ac:dyDescent="0.25">
      <c r="A15" s="10" t="s">
        <v>18</v>
      </c>
      <c r="B15" s="11">
        <v>0</v>
      </c>
      <c r="C15" s="11">
        <v>0</v>
      </c>
      <c r="D15" s="11">
        <v>0</v>
      </c>
      <c r="E15" s="11">
        <v>23284</v>
      </c>
      <c r="F15" s="11">
        <v>0</v>
      </c>
      <c r="G15" s="11">
        <v>0</v>
      </c>
      <c r="H15" s="11">
        <v>0</v>
      </c>
      <c r="I15" s="13">
        <f t="shared" si="1"/>
        <v>23284</v>
      </c>
    </row>
    <row r="16" spans="1:9" ht="42.75" x14ac:dyDescent="0.25">
      <c r="A16" s="8" t="s">
        <v>19</v>
      </c>
      <c r="B16" s="9">
        <f t="shared" ref="B16:H16" si="2">B17+B18+B19+B20+B21+B22</f>
        <v>22907965.409000002</v>
      </c>
      <c r="C16" s="9">
        <f t="shared" si="2"/>
        <v>26622433.665000007</v>
      </c>
      <c r="D16" s="9">
        <f t="shared" si="2"/>
        <v>120415</v>
      </c>
      <c r="E16" s="9">
        <f t="shared" si="2"/>
        <v>12975626.124</v>
      </c>
      <c r="F16" s="9">
        <f t="shared" si="2"/>
        <v>1004527</v>
      </c>
      <c r="G16" s="9">
        <f t="shared" si="2"/>
        <v>2221443.8080000002</v>
      </c>
      <c r="H16" s="9">
        <f t="shared" si="2"/>
        <v>1700939</v>
      </c>
      <c r="I16" s="9">
        <f>I17+I18+I19+I20+I21+I22</f>
        <v>67553350.006000012</v>
      </c>
    </row>
    <row r="17" spans="1:9" x14ac:dyDescent="0.25">
      <c r="A17" s="10" t="s">
        <v>13</v>
      </c>
      <c r="B17" s="11">
        <f t="shared" ref="B17:H22" si="3">B10-B31-B38-B45</f>
        <v>0</v>
      </c>
      <c r="C17" s="11">
        <f t="shared" si="3"/>
        <v>0</v>
      </c>
      <c r="D17" s="11">
        <f t="shared" si="3"/>
        <v>0</v>
      </c>
      <c r="E17" s="11">
        <f t="shared" si="3"/>
        <v>0</v>
      </c>
      <c r="F17" s="11">
        <f t="shared" si="3"/>
        <v>0</v>
      </c>
      <c r="G17" s="11">
        <f t="shared" si="3"/>
        <v>2221443.8080000002</v>
      </c>
      <c r="H17" s="11">
        <f t="shared" si="3"/>
        <v>0</v>
      </c>
      <c r="I17" s="13">
        <f t="shared" ref="I17:I22" si="4">SUM(B17:H17)</f>
        <v>2221443.8080000002</v>
      </c>
    </row>
    <row r="18" spans="1:9" x14ac:dyDescent="0.25">
      <c r="A18" s="10" t="s">
        <v>14</v>
      </c>
      <c r="B18" s="11">
        <f t="shared" si="3"/>
        <v>0</v>
      </c>
      <c r="C18" s="11">
        <f t="shared" si="3"/>
        <v>0</v>
      </c>
      <c r="D18" s="11">
        <f t="shared" si="3"/>
        <v>0</v>
      </c>
      <c r="E18" s="11">
        <f t="shared" si="3"/>
        <v>7209438.4289999995</v>
      </c>
      <c r="F18" s="11">
        <f t="shared" si="3"/>
        <v>0</v>
      </c>
      <c r="G18" s="11">
        <f t="shared" si="3"/>
        <v>0</v>
      </c>
      <c r="H18" s="11">
        <f t="shared" si="3"/>
        <v>1700939</v>
      </c>
      <c r="I18" s="13">
        <f t="shared" si="4"/>
        <v>8910377.4289999995</v>
      </c>
    </row>
    <row r="19" spans="1:9" x14ac:dyDescent="0.25">
      <c r="A19" s="10" t="s">
        <v>15</v>
      </c>
      <c r="B19" s="11">
        <f t="shared" si="3"/>
        <v>337305</v>
      </c>
      <c r="C19" s="11">
        <f t="shared" si="3"/>
        <v>2949455</v>
      </c>
      <c r="D19" s="11">
        <f t="shared" si="3"/>
        <v>0</v>
      </c>
      <c r="E19" s="11">
        <f t="shared" si="3"/>
        <v>1459149</v>
      </c>
      <c r="F19" s="11">
        <f t="shared" si="3"/>
        <v>0</v>
      </c>
      <c r="G19" s="11">
        <f t="shared" si="3"/>
        <v>0</v>
      </c>
      <c r="H19" s="11">
        <f t="shared" si="3"/>
        <v>0</v>
      </c>
      <c r="I19" s="13">
        <f t="shared" si="4"/>
        <v>4745909</v>
      </c>
    </row>
    <row r="20" spans="1:9" x14ac:dyDescent="0.25">
      <c r="A20" s="10" t="s">
        <v>16</v>
      </c>
      <c r="B20" s="11">
        <f t="shared" si="3"/>
        <v>19606804.340000004</v>
      </c>
      <c r="C20" s="11">
        <f t="shared" si="3"/>
        <v>16641314.226000002</v>
      </c>
      <c r="D20" s="11">
        <f t="shared" si="3"/>
        <v>97357</v>
      </c>
      <c r="E20" s="11">
        <f t="shared" si="3"/>
        <v>4261057.6950000003</v>
      </c>
      <c r="F20" s="11">
        <f t="shared" si="3"/>
        <v>185453</v>
      </c>
      <c r="G20" s="11">
        <f t="shared" si="3"/>
        <v>0</v>
      </c>
      <c r="H20" s="11">
        <f t="shared" si="3"/>
        <v>0</v>
      </c>
      <c r="I20" s="13">
        <f t="shared" si="4"/>
        <v>40791986.261000007</v>
      </c>
    </row>
    <row r="21" spans="1:9" x14ac:dyDescent="0.25">
      <c r="A21" s="10" t="s">
        <v>17</v>
      </c>
      <c r="B21" s="11">
        <f t="shared" si="3"/>
        <v>2963856.0689999983</v>
      </c>
      <c r="C21" s="11">
        <f t="shared" si="3"/>
        <v>7031664.439000003</v>
      </c>
      <c r="D21" s="11">
        <f t="shared" si="3"/>
        <v>23058</v>
      </c>
      <c r="E21" s="11">
        <f t="shared" si="3"/>
        <v>22697</v>
      </c>
      <c r="F21" s="11">
        <f t="shared" si="3"/>
        <v>819074</v>
      </c>
      <c r="G21" s="11">
        <f t="shared" si="3"/>
        <v>0</v>
      </c>
      <c r="H21" s="11">
        <f t="shared" si="3"/>
        <v>0</v>
      </c>
      <c r="I21" s="13">
        <f t="shared" si="4"/>
        <v>10860349.508000001</v>
      </c>
    </row>
    <row r="22" spans="1:9" x14ac:dyDescent="0.25">
      <c r="A22" s="10" t="s">
        <v>18</v>
      </c>
      <c r="B22" s="11">
        <f t="shared" si="3"/>
        <v>0</v>
      </c>
      <c r="C22" s="11">
        <f t="shared" si="3"/>
        <v>0</v>
      </c>
      <c r="D22" s="11">
        <f t="shared" si="3"/>
        <v>0</v>
      </c>
      <c r="E22" s="11">
        <f t="shared" si="3"/>
        <v>23284</v>
      </c>
      <c r="F22" s="11">
        <f t="shared" si="3"/>
        <v>0</v>
      </c>
      <c r="G22" s="11">
        <f t="shared" si="3"/>
        <v>0</v>
      </c>
      <c r="H22" s="11">
        <f t="shared" si="3"/>
        <v>0</v>
      </c>
      <c r="I22" s="13">
        <f t="shared" si="4"/>
        <v>23284</v>
      </c>
    </row>
    <row r="23" spans="1:9" ht="28.5" x14ac:dyDescent="0.25">
      <c r="A23" s="8" t="s">
        <v>20</v>
      </c>
      <c r="B23" s="9">
        <f t="shared" ref="B23:H23" si="5">B24+B25+B26+B27+B28+B29</f>
        <v>19987973.953000002</v>
      </c>
      <c r="C23" s="9">
        <f t="shared" si="5"/>
        <v>20099522.360999998</v>
      </c>
      <c r="D23" s="9">
        <f t="shared" si="5"/>
        <v>53985</v>
      </c>
      <c r="E23" s="9">
        <f t="shared" si="5"/>
        <v>25438</v>
      </c>
      <c r="F23" s="9">
        <f t="shared" si="5"/>
        <v>163519</v>
      </c>
      <c r="G23" s="9">
        <f t="shared" si="5"/>
        <v>0</v>
      </c>
      <c r="H23" s="9">
        <f t="shared" si="5"/>
        <v>0</v>
      </c>
      <c r="I23" s="9">
        <f>I24+I25+I26+I27+I28+I29</f>
        <v>40330438.314000003</v>
      </c>
    </row>
    <row r="24" spans="1:9" x14ac:dyDescent="0.25">
      <c r="A24" s="10" t="s">
        <v>13</v>
      </c>
      <c r="B24" s="11">
        <f t="shared" ref="B24:H29" si="6">B31+B38+B45</f>
        <v>0</v>
      </c>
      <c r="C24" s="11">
        <f t="shared" si="6"/>
        <v>0</v>
      </c>
      <c r="D24" s="11">
        <f t="shared" si="6"/>
        <v>0</v>
      </c>
      <c r="E24" s="11">
        <f t="shared" si="6"/>
        <v>0</v>
      </c>
      <c r="F24" s="11">
        <f t="shared" si="6"/>
        <v>0</v>
      </c>
      <c r="G24" s="11">
        <f t="shared" si="6"/>
        <v>0</v>
      </c>
      <c r="H24" s="11">
        <f t="shared" si="6"/>
        <v>0</v>
      </c>
      <c r="I24" s="13">
        <f t="shared" ref="I24:I29" si="7">SUM(B24:H24)</f>
        <v>0</v>
      </c>
    </row>
    <row r="25" spans="1:9" x14ac:dyDescent="0.25">
      <c r="A25" s="10" t="s">
        <v>14</v>
      </c>
      <c r="B25" s="11">
        <f t="shared" si="6"/>
        <v>0</v>
      </c>
      <c r="C25" s="11">
        <f t="shared" si="6"/>
        <v>0</v>
      </c>
      <c r="D25" s="11">
        <f t="shared" si="6"/>
        <v>0</v>
      </c>
      <c r="E25" s="11">
        <f t="shared" si="6"/>
        <v>24873</v>
      </c>
      <c r="F25" s="11">
        <f t="shared" si="6"/>
        <v>0</v>
      </c>
      <c r="G25" s="11">
        <f t="shared" si="6"/>
        <v>0</v>
      </c>
      <c r="H25" s="11">
        <f t="shared" si="6"/>
        <v>0</v>
      </c>
      <c r="I25" s="13">
        <f t="shared" si="7"/>
        <v>24873</v>
      </c>
    </row>
    <row r="26" spans="1:9" x14ac:dyDescent="0.25">
      <c r="A26" s="10" t="s">
        <v>15</v>
      </c>
      <c r="B26" s="11">
        <f t="shared" si="6"/>
        <v>0</v>
      </c>
      <c r="C26" s="11">
        <f t="shared" si="6"/>
        <v>0</v>
      </c>
      <c r="D26" s="11">
        <f t="shared" si="6"/>
        <v>0</v>
      </c>
      <c r="E26" s="11">
        <f t="shared" si="6"/>
        <v>0</v>
      </c>
      <c r="F26" s="11">
        <f t="shared" si="6"/>
        <v>0</v>
      </c>
      <c r="G26" s="11">
        <f t="shared" si="6"/>
        <v>0</v>
      </c>
      <c r="H26" s="11">
        <f t="shared" si="6"/>
        <v>0</v>
      </c>
      <c r="I26" s="13">
        <f t="shared" si="7"/>
        <v>0</v>
      </c>
    </row>
    <row r="27" spans="1:9" x14ac:dyDescent="0.25">
      <c r="A27" s="10" t="s">
        <v>16</v>
      </c>
      <c r="B27" s="11">
        <f t="shared" si="6"/>
        <v>5424474.870000001</v>
      </c>
      <c r="C27" s="11">
        <f t="shared" si="6"/>
        <v>913906.95900000003</v>
      </c>
      <c r="D27" s="11">
        <f t="shared" si="6"/>
        <v>712</v>
      </c>
      <c r="E27" s="11">
        <f t="shared" si="6"/>
        <v>565</v>
      </c>
      <c r="F27" s="11">
        <f t="shared" si="6"/>
        <v>61059</v>
      </c>
      <c r="G27" s="11">
        <f t="shared" si="6"/>
        <v>0</v>
      </c>
      <c r="H27" s="11">
        <f t="shared" si="6"/>
        <v>0</v>
      </c>
      <c r="I27" s="13">
        <f t="shared" si="7"/>
        <v>6400717.8290000008</v>
      </c>
    </row>
    <row r="28" spans="1:9" x14ac:dyDescent="0.25">
      <c r="A28" s="10" t="s">
        <v>17</v>
      </c>
      <c r="B28" s="11">
        <f t="shared" si="6"/>
        <v>14563499.083000001</v>
      </c>
      <c r="C28" s="11">
        <f t="shared" si="6"/>
        <v>19185615.401999999</v>
      </c>
      <c r="D28" s="11">
        <f t="shared" si="6"/>
        <v>53273</v>
      </c>
      <c r="E28" s="11">
        <f t="shared" si="6"/>
        <v>0</v>
      </c>
      <c r="F28" s="11">
        <f t="shared" si="6"/>
        <v>102460</v>
      </c>
      <c r="G28" s="11">
        <f t="shared" si="6"/>
        <v>0</v>
      </c>
      <c r="H28" s="11">
        <f t="shared" si="6"/>
        <v>0</v>
      </c>
      <c r="I28" s="13">
        <f t="shared" si="7"/>
        <v>33904847.484999999</v>
      </c>
    </row>
    <row r="29" spans="1:9" x14ac:dyDescent="0.25">
      <c r="A29" s="10" t="s">
        <v>18</v>
      </c>
      <c r="B29" s="11">
        <f t="shared" si="6"/>
        <v>0</v>
      </c>
      <c r="C29" s="11">
        <f t="shared" si="6"/>
        <v>0</v>
      </c>
      <c r="D29" s="11">
        <f t="shared" si="6"/>
        <v>0</v>
      </c>
      <c r="E29" s="11">
        <f t="shared" si="6"/>
        <v>0</v>
      </c>
      <c r="F29" s="11">
        <f t="shared" si="6"/>
        <v>0</v>
      </c>
      <c r="G29" s="11">
        <f t="shared" si="6"/>
        <v>0</v>
      </c>
      <c r="H29" s="11">
        <f t="shared" si="6"/>
        <v>0</v>
      </c>
      <c r="I29" s="13">
        <f t="shared" si="7"/>
        <v>0</v>
      </c>
    </row>
    <row r="30" spans="1:9" ht="28.5" x14ac:dyDescent="0.25">
      <c r="A30" s="8" t="s">
        <v>21</v>
      </c>
      <c r="B30" s="9">
        <f t="shared" ref="B30:H30" si="8">B31+B32+B33+B34+B35+B36</f>
        <v>16461123.213000001</v>
      </c>
      <c r="C30" s="9">
        <f t="shared" si="8"/>
        <v>17330967.029999997</v>
      </c>
      <c r="D30" s="9">
        <f t="shared" si="8"/>
        <v>50439</v>
      </c>
      <c r="E30" s="9">
        <f t="shared" si="8"/>
        <v>24709</v>
      </c>
      <c r="F30" s="9">
        <f t="shared" si="8"/>
        <v>153243</v>
      </c>
      <c r="G30" s="9">
        <f t="shared" si="8"/>
        <v>0</v>
      </c>
      <c r="H30" s="9">
        <f t="shared" si="8"/>
        <v>0</v>
      </c>
      <c r="I30" s="9">
        <f>I31+I32+I33+I34+I35+I36</f>
        <v>34020481.243000001</v>
      </c>
    </row>
    <row r="31" spans="1:9" x14ac:dyDescent="0.25">
      <c r="A31" s="10" t="s">
        <v>13</v>
      </c>
      <c r="B31" s="11">
        <v>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3">
        <f t="shared" ref="I31:I36" si="9">SUM(B31:H31)</f>
        <v>0</v>
      </c>
    </row>
    <row r="32" spans="1:9" x14ac:dyDescent="0.25">
      <c r="A32" s="10" t="s">
        <v>14</v>
      </c>
      <c r="B32" s="11">
        <v>0</v>
      </c>
      <c r="C32" s="11">
        <v>0</v>
      </c>
      <c r="D32" s="11">
        <v>0</v>
      </c>
      <c r="E32" s="11">
        <v>24709</v>
      </c>
      <c r="F32" s="11">
        <v>0</v>
      </c>
      <c r="G32" s="11">
        <v>0</v>
      </c>
      <c r="H32" s="11">
        <v>0</v>
      </c>
      <c r="I32" s="13">
        <f t="shared" si="9"/>
        <v>24709</v>
      </c>
    </row>
    <row r="33" spans="1:9" x14ac:dyDescent="0.25">
      <c r="A33" s="10" t="s">
        <v>15</v>
      </c>
      <c r="B33" s="11">
        <v>0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3">
        <f t="shared" si="9"/>
        <v>0</v>
      </c>
    </row>
    <row r="34" spans="1:9" x14ac:dyDescent="0.25">
      <c r="A34" s="10" t="s">
        <v>16</v>
      </c>
      <c r="B34" s="11">
        <v>3575811.47</v>
      </c>
      <c r="C34" s="11">
        <v>766731.97100000002</v>
      </c>
      <c r="D34" s="11">
        <v>712</v>
      </c>
      <c r="E34" s="11">
        <v>0</v>
      </c>
      <c r="F34" s="11">
        <v>61059</v>
      </c>
      <c r="G34" s="11">
        <v>0</v>
      </c>
      <c r="H34" s="11">
        <v>0</v>
      </c>
      <c r="I34" s="13">
        <f t="shared" si="9"/>
        <v>4404314.4410000006</v>
      </c>
    </row>
    <row r="35" spans="1:9" x14ac:dyDescent="0.25">
      <c r="A35" s="10" t="s">
        <v>17</v>
      </c>
      <c r="B35" s="11">
        <v>12885311.743000001</v>
      </c>
      <c r="C35" s="11">
        <v>16564235.058999998</v>
      </c>
      <c r="D35" s="11">
        <v>49727</v>
      </c>
      <c r="E35" s="11">
        <v>0</v>
      </c>
      <c r="F35" s="11">
        <v>92184</v>
      </c>
      <c r="G35" s="11">
        <v>0</v>
      </c>
      <c r="H35" s="11">
        <v>0</v>
      </c>
      <c r="I35" s="13">
        <f t="shared" si="9"/>
        <v>29591457.802000001</v>
      </c>
    </row>
    <row r="36" spans="1:9" x14ac:dyDescent="0.25">
      <c r="A36" s="10" t="s">
        <v>18</v>
      </c>
      <c r="B36" s="11">
        <v>0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3">
        <f t="shared" si="9"/>
        <v>0</v>
      </c>
    </row>
    <row r="37" spans="1:9" ht="28.5" x14ac:dyDescent="0.25">
      <c r="A37" s="8" t="s">
        <v>22</v>
      </c>
      <c r="B37" s="9">
        <f t="shared" ref="B37:H37" si="10">B38+B39+B40+B41+B42+B43</f>
        <v>3013200.34</v>
      </c>
      <c r="C37" s="9">
        <f t="shared" si="10"/>
        <v>825764.902</v>
      </c>
      <c r="D37" s="9">
        <f t="shared" si="10"/>
        <v>1655</v>
      </c>
      <c r="E37" s="9">
        <f t="shared" si="10"/>
        <v>164</v>
      </c>
      <c r="F37" s="9">
        <f t="shared" si="10"/>
        <v>10276</v>
      </c>
      <c r="G37" s="9">
        <f t="shared" si="10"/>
        <v>0</v>
      </c>
      <c r="H37" s="9">
        <f t="shared" si="10"/>
        <v>0</v>
      </c>
      <c r="I37" s="9">
        <f>I38+I39+I40+I41+I42+I43</f>
        <v>3851060.2420000001</v>
      </c>
    </row>
    <row r="38" spans="1:9" x14ac:dyDescent="0.25">
      <c r="A38" s="10" t="s">
        <v>13</v>
      </c>
      <c r="B38" s="11">
        <v>0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3">
        <f t="shared" ref="I38:I43" si="11">SUM(B38:H38)</f>
        <v>0</v>
      </c>
    </row>
    <row r="39" spans="1:9" x14ac:dyDescent="0.25">
      <c r="A39" s="10" t="s">
        <v>14</v>
      </c>
      <c r="B39" s="11">
        <v>0</v>
      </c>
      <c r="C39" s="11">
        <v>0</v>
      </c>
      <c r="D39" s="11">
        <v>0</v>
      </c>
      <c r="E39" s="11">
        <v>164</v>
      </c>
      <c r="F39" s="11">
        <v>0</v>
      </c>
      <c r="G39" s="11">
        <v>0</v>
      </c>
      <c r="H39" s="11">
        <v>0</v>
      </c>
      <c r="I39" s="13">
        <f t="shared" si="11"/>
        <v>164</v>
      </c>
    </row>
    <row r="40" spans="1:9" x14ac:dyDescent="0.25">
      <c r="A40" s="10" t="s">
        <v>15</v>
      </c>
      <c r="B40" s="11">
        <v>0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3">
        <f t="shared" si="11"/>
        <v>0</v>
      </c>
    </row>
    <row r="41" spans="1:9" x14ac:dyDescent="0.25">
      <c r="A41" s="10" t="s">
        <v>16</v>
      </c>
      <c r="B41" s="11">
        <v>1737220</v>
      </c>
      <c r="C41" s="11">
        <v>135251.98800000001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3">
        <f t="shared" si="11"/>
        <v>1872471.9879999999</v>
      </c>
    </row>
    <row r="42" spans="1:9" x14ac:dyDescent="0.25">
      <c r="A42" s="10" t="s">
        <v>17</v>
      </c>
      <c r="B42" s="11">
        <v>1275980.3400000001</v>
      </c>
      <c r="C42" s="11">
        <v>690512.91399999999</v>
      </c>
      <c r="D42" s="11">
        <v>1655</v>
      </c>
      <c r="E42" s="11">
        <v>0</v>
      </c>
      <c r="F42" s="11">
        <v>10276</v>
      </c>
      <c r="G42" s="11">
        <v>0</v>
      </c>
      <c r="H42" s="11">
        <v>0</v>
      </c>
      <c r="I42" s="13">
        <f t="shared" si="11"/>
        <v>1978424.2540000002</v>
      </c>
    </row>
    <row r="43" spans="1:9" x14ac:dyDescent="0.25">
      <c r="A43" s="10" t="s">
        <v>18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3">
        <f t="shared" si="11"/>
        <v>0</v>
      </c>
    </row>
    <row r="44" spans="1:9" ht="28.5" x14ac:dyDescent="0.25">
      <c r="A44" s="8" t="s">
        <v>23</v>
      </c>
      <c r="B44" s="9">
        <f t="shared" ref="B44:H44" si="12">B45+B46+B47+B48+B49+B50</f>
        <v>513650.4</v>
      </c>
      <c r="C44" s="9">
        <f t="shared" si="12"/>
        <v>1942790.429</v>
      </c>
      <c r="D44" s="9">
        <f t="shared" si="12"/>
        <v>1891</v>
      </c>
      <c r="E44" s="9">
        <f t="shared" si="12"/>
        <v>565</v>
      </c>
      <c r="F44" s="9">
        <f t="shared" si="12"/>
        <v>0</v>
      </c>
      <c r="G44" s="9">
        <f t="shared" si="12"/>
        <v>0</v>
      </c>
      <c r="H44" s="9">
        <f t="shared" si="12"/>
        <v>0</v>
      </c>
      <c r="I44" s="9">
        <f>I45+I46+I47+I48+I49+I50</f>
        <v>2458896.8289999999</v>
      </c>
    </row>
    <row r="45" spans="1:9" x14ac:dyDescent="0.25">
      <c r="A45" s="10" t="s">
        <v>13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3">
        <f t="shared" ref="I45:I50" si="13">SUM(B45:H45)</f>
        <v>0</v>
      </c>
    </row>
    <row r="46" spans="1:9" x14ac:dyDescent="0.25">
      <c r="A46" s="10" t="s">
        <v>14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3">
        <f t="shared" si="13"/>
        <v>0</v>
      </c>
    </row>
    <row r="47" spans="1:9" x14ac:dyDescent="0.25">
      <c r="A47" s="10" t="s">
        <v>15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3">
        <f t="shared" si="13"/>
        <v>0</v>
      </c>
    </row>
    <row r="48" spans="1:9" x14ac:dyDescent="0.25">
      <c r="A48" s="10" t="s">
        <v>16</v>
      </c>
      <c r="B48" s="11">
        <v>111443.4</v>
      </c>
      <c r="C48" s="11">
        <v>11923</v>
      </c>
      <c r="D48" s="11">
        <v>0</v>
      </c>
      <c r="E48" s="11">
        <v>565</v>
      </c>
      <c r="F48" s="11">
        <v>0</v>
      </c>
      <c r="G48" s="11">
        <v>0</v>
      </c>
      <c r="H48" s="11">
        <v>0</v>
      </c>
      <c r="I48" s="13">
        <f t="shared" si="13"/>
        <v>123931.4</v>
      </c>
    </row>
    <row r="49" spans="1:9" x14ac:dyDescent="0.25">
      <c r="A49" s="10" t="s">
        <v>17</v>
      </c>
      <c r="B49" s="11">
        <v>402207</v>
      </c>
      <c r="C49" s="11">
        <v>1930867.429</v>
      </c>
      <c r="D49" s="11">
        <v>1891</v>
      </c>
      <c r="E49" s="11">
        <v>0</v>
      </c>
      <c r="F49" s="11">
        <v>0</v>
      </c>
      <c r="G49" s="11">
        <v>0</v>
      </c>
      <c r="H49" s="11">
        <v>0</v>
      </c>
      <c r="I49" s="13">
        <f t="shared" si="13"/>
        <v>2334965.429</v>
      </c>
    </row>
    <row r="50" spans="1:9" x14ac:dyDescent="0.25">
      <c r="A50" s="10" t="s">
        <v>18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3">
        <f t="shared" si="13"/>
        <v>0</v>
      </c>
    </row>
    <row r="53" spans="1:9" x14ac:dyDescent="0.25">
      <c r="A53" s="29" t="s">
        <v>24</v>
      </c>
      <c r="B53" s="29"/>
      <c r="C53" s="29"/>
      <c r="D53" s="29"/>
      <c r="E53" s="29"/>
      <c r="F53" s="29"/>
      <c r="G53" s="29"/>
      <c r="H53" s="29"/>
      <c r="I53" s="1"/>
    </row>
    <row r="54" spans="1:9" ht="15.75" x14ac:dyDescent="0.25">
      <c r="A54" s="30" t="s">
        <v>27</v>
      </c>
      <c r="B54" s="30"/>
      <c r="C54" s="30"/>
      <c r="D54" s="30"/>
      <c r="E54" s="30"/>
      <c r="F54" s="30"/>
      <c r="G54" s="30"/>
      <c r="H54" s="30"/>
      <c r="I54" s="2"/>
    </row>
    <row r="55" spans="1:9" x14ac:dyDescent="0.25">
      <c r="A55" s="3"/>
      <c r="B55" s="3"/>
      <c r="C55" s="3"/>
      <c r="D55" s="3"/>
      <c r="E55" s="3"/>
      <c r="F55" s="3"/>
      <c r="G55" s="3"/>
      <c r="H55" s="3"/>
      <c r="I55" s="3"/>
    </row>
    <row r="56" spans="1:9" x14ac:dyDescent="0.25">
      <c r="A56" s="3"/>
      <c r="B56" s="3"/>
      <c r="C56" s="3"/>
      <c r="G56" s="4"/>
      <c r="H56" s="4" t="s">
        <v>25</v>
      </c>
      <c r="I56" s="3"/>
    </row>
    <row r="57" spans="1:9" x14ac:dyDescent="0.25">
      <c r="A57" s="22"/>
      <c r="B57" s="24" t="s">
        <v>3</v>
      </c>
      <c r="C57" s="25"/>
      <c r="D57" s="25"/>
      <c r="E57" s="25"/>
      <c r="F57" s="25"/>
      <c r="G57" s="26"/>
      <c r="H57" s="27" t="s">
        <v>4</v>
      </c>
    </row>
    <row r="58" spans="1:9" ht="45" x14ac:dyDescent="0.25">
      <c r="A58" s="23"/>
      <c r="B58" s="7" t="s">
        <v>5</v>
      </c>
      <c r="C58" s="7" t="s">
        <v>6</v>
      </c>
      <c r="D58" s="7" t="s">
        <v>7</v>
      </c>
      <c r="E58" s="7" t="s">
        <v>8</v>
      </c>
      <c r="F58" s="7" t="s">
        <v>10</v>
      </c>
      <c r="G58" s="7" t="s">
        <v>11</v>
      </c>
      <c r="H58" s="28"/>
      <c r="I58" s="14"/>
    </row>
    <row r="59" spans="1:9" ht="42.75" x14ac:dyDescent="0.25">
      <c r="A59" s="8" t="s">
        <v>19</v>
      </c>
      <c r="B59" s="9">
        <f>B60+B61+B62+B63+B64+B65</f>
        <v>4777.3360000000011</v>
      </c>
      <c r="C59" s="9">
        <f>C60+C61+C62+C63+C64+C65</f>
        <v>21497.24</v>
      </c>
      <c r="D59" s="9">
        <f t="shared" ref="D59:E59" si="14">D60+D61+D62+D63+D64+D65</f>
        <v>36.053000000000004</v>
      </c>
      <c r="E59" s="9">
        <f t="shared" si="14"/>
        <v>18651.732</v>
      </c>
      <c r="F59" s="9">
        <f>F60+F61+F62+F63+F64+F65</f>
        <v>5422.3270000000002</v>
      </c>
      <c r="G59" s="9">
        <f>G60+G61+G62+G63+G64+G65</f>
        <v>30</v>
      </c>
      <c r="H59" s="9">
        <f>H60+H61+H62+H63+H64+H65</f>
        <v>50414.687999999995</v>
      </c>
      <c r="I59" s="15"/>
    </row>
    <row r="60" spans="1:9" x14ac:dyDescent="0.25">
      <c r="A60" s="10" t="s">
        <v>13</v>
      </c>
      <c r="B60" s="12">
        <v>0</v>
      </c>
      <c r="C60" s="12">
        <v>0</v>
      </c>
      <c r="D60" s="12">
        <v>0</v>
      </c>
      <c r="E60" s="12">
        <v>0</v>
      </c>
      <c r="F60" s="12">
        <v>5422.3270000000002</v>
      </c>
      <c r="G60" s="12">
        <v>0</v>
      </c>
      <c r="H60" s="13">
        <f>SUM(B60:G60)</f>
        <v>5422.3270000000002</v>
      </c>
    </row>
    <row r="61" spans="1:9" x14ac:dyDescent="0.25">
      <c r="A61" s="10" t="s">
        <v>14</v>
      </c>
      <c r="B61" s="12">
        <v>0</v>
      </c>
      <c r="C61" s="12">
        <v>591.97500000000002</v>
      </c>
      <c r="D61" s="12">
        <v>0</v>
      </c>
      <c r="E61" s="12">
        <v>11630.347</v>
      </c>
      <c r="F61" s="12">
        <v>0</v>
      </c>
      <c r="G61" s="12">
        <v>30</v>
      </c>
      <c r="H61" s="13">
        <f t="shared" ref="H61:H65" si="15">SUM(B61:G61)</f>
        <v>12252.322</v>
      </c>
    </row>
    <row r="62" spans="1:9" x14ac:dyDescent="0.25">
      <c r="A62" s="10" t="s">
        <v>15</v>
      </c>
      <c r="B62" s="12">
        <v>723.50800000000004</v>
      </c>
      <c r="C62" s="12">
        <v>4893.875</v>
      </c>
      <c r="D62" s="12">
        <v>0</v>
      </c>
      <c r="E62" s="12">
        <v>1783.8309999999999</v>
      </c>
      <c r="F62" s="12">
        <v>0</v>
      </c>
      <c r="G62" s="12">
        <v>0</v>
      </c>
      <c r="H62" s="13">
        <f t="shared" si="15"/>
        <v>7401.2139999999999</v>
      </c>
    </row>
    <row r="63" spans="1:9" x14ac:dyDescent="0.25">
      <c r="A63" s="10" t="s">
        <v>16</v>
      </c>
      <c r="B63" s="12">
        <v>3889.3750000000005</v>
      </c>
      <c r="C63" s="12">
        <v>14854.172999999999</v>
      </c>
      <c r="D63" s="12">
        <v>36.053000000000004</v>
      </c>
      <c r="E63" s="12">
        <v>5203.03</v>
      </c>
      <c r="F63" s="12">
        <v>0</v>
      </c>
      <c r="G63" s="12">
        <v>0</v>
      </c>
      <c r="H63" s="13">
        <f t="shared" si="15"/>
        <v>23982.630999999998</v>
      </c>
      <c r="I63" s="15"/>
    </row>
    <row r="64" spans="1:9" x14ac:dyDescent="0.25">
      <c r="A64" s="10" t="s">
        <v>17</v>
      </c>
      <c r="B64" s="12">
        <v>164.45299999999997</v>
      </c>
      <c r="C64" s="12">
        <v>1157.2169999999999</v>
      </c>
      <c r="D64" s="12">
        <v>0</v>
      </c>
      <c r="E64" s="12">
        <v>0</v>
      </c>
      <c r="F64" s="12">
        <v>0</v>
      </c>
      <c r="G64" s="12">
        <v>0</v>
      </c>
      <c r="H64" s="13">
        <f t="shared" si="15"/>
        <v>1321.6699999999998</v>
      </c>
    </row>
    <row r="65" spans="1:9" x14ac:dyDescent="0.25">
      <c r="A65" s="10" t="s">
        <v>18</v>
      </c>
      <c r="B65" s="12">
        <v>0</v>
      </c>
      <c r="C65" s="12">
        <v>0</v>
      </c>
      <c r="D65" s="12">
        <v>0</v>
      </c>
      <c r="E65" s="12">
        <v>34.524000000000001</v>
      </c>
      <c r="F65" s="12">
        <v>0</v>
      </c>
      <c r="G65" s="12">
        <v>0</v>
      </c>
      <c r="H65" s="13">
        <f t="shared" si="15"/>
        <v>34.524000000000001</v>
      </c>
      <c r="I65" s="16"/>
    </row>
    <row r="66" spans="1:9" x14ac:dyDescent="0.25">
      <c r="F66" s="17"/>
      <c r="G66" s="17"/>
      <c r="H66" s="17"/>
      <c r="I66" s="17"/>
    </row>
    <row r="67" spans="1:9" x14ac:dyDescent="0.25">
      <c r="I67" s="17"/>
    </row>
    <row r="68" spans="1:9" x14ac:dyDescent="0.25">
      <c r="B68" s="18"/>
      <c r="F68" s="19"/>
    </row>
  </sheetData>
  <mergeCells count="9">
    <mergeCell ref="A54:H54"/>
    <mergeCell ref="A57:A58"/>
    <mergeCell ref="B57:G57"/>
    <mergeCell ref="H57:H58"/>
    <mergeCell ref="A3:H3"/>
    <mergeCell ref="A4:H4"/>
    <mergeCell ref="A7:A8"/>
    <mergeCell ref="I7:I8"/>
    <mergeCell ref="A53:H5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68"/>
  <sheetViews>
    <sheetView topLeftCell="A43" workbookViewId="0">
      <selection activeCell="L67" sqref="L67"/>
    </sheetView>
  </sheetViews>
  <sheetFormatPr defaultRowHeight="15" x14ac:dyDescent="0.25"/>
  <cols>
    <col min="1" max="1" width="27.7109375" customWidth="1"/>
    <col min="2" max="2" width="20.28515625" customWidth="1"/>
    <col min="3" max="3" width="18.28515625" customWidth="1"/>
    <col min="4" max="4" width="16.42578125" customWidth="1"/>
    <col min="5" max="5" width="18.28515625" customWidth="1"/>
    <col min="6" max="6" width="16.42578125" customWidth="1"/>
    <col min="7" max="7" width="17.42578125" customWidth="1"/>
    <col min="8" max="8" width="17" customWidth="1"/>
    <col min="9" max="9" width="17" bestFit="1" customWidth="1"/>
  </cols>
  <sheetData>
    <row r="3" spans="1:9" x14ac:dyDescent="0.25">
      <c r="A3" s="29" t="s">
        <v>0</v>
      </c>
      <c r="B3" s="29"/>
      <c r="C3" s="29"/>
      <c r="D3" s="29"/>
      <c r="E3" s="29"/>
      <c r="F3" s="29"/>
      <c r="G3" s="29"/>
      <c r="H3" s="29"/>
      <c r="I3" s="1"/>
    </row>
    <row r="4" spans="1:9" ht="15.75" x14ac:dyDescent="0.25">
      <c r="A4" s="30" t="s">
        <v>26</v>
      </c>
      <c r="B4" s="30"/>
      <c r="C4" s="30"/>
      <c r="D4" s="30"/>
      <c r="E4" s="30"/>
      <c r="F4" s="30"/>
      <c r="G4" s="30"/>
      <c r="H4" s="30"/>
      <c r="I4" s="2"/>
    </row>
    <row r="5" spans="1:9" x14ac:dyDescent="0.25">
      <c r="A5" s="3"/>
      <c r="B5" s="3"/>
      <c r="C5" s="3"/>
      <c r="D5" s="3"/>
      <c r="E5" s="3"/>
      <c r="F5" s="3"/>
      <c r="G5" s="3"/>
      <c r="H5" s="3"/>
      <c r="I5" s="3"/>
    </row>
    <row r="6" spans="1:9" x14ac:dyDescent="0.25">
      <c r="A6" s="3"/>
      <c r="B6" s="3"/>
      <c r="C6" s="3"/>
      <c r="D6" s="3"/>
      <c r="E6" s="3"/>
      <c r="I6" s="4" t="s">
        <v>2</v>
      </c>
    </row>
    <row r="7" spans="1:9" x14ac:dyDescent="0.25">
      <c r="A7" s="22"/>
      <c r="B7" s="5" t="s">
        <v>3</v>
      </c>
      <c r="C7" s="5"/>
      <c r="D7" s="5"/>
      <c r="E7" s="5"/>
      <c r="F7" s="6"/>
      <c r="G7" s="6"/>
      <c r="H7" s="6"/>
      <c r="I7" s="27" t="s">
        <v>4</v>
      </c>
    </row>
    <row r="8" spans="1:9" ht="45" x14ac:dyDescent="0.25">
      <c r="A8" s="23"/>
      <c r="B8" s="7" t="s">
        <v>5</v>
      </c>
      <c r="C8" s="7" t="s">
        <v>6</v>
      </c>
      <c r="D8" s="7" t="s">
        <v>7</v>
      </c>
      <c r="E8" s="7" t="s">
        <v>8</v>
      </c>
      <c r="F8" s="7" t="s">
        <v>9</v>
      </c>
      <c r="G8" s="7" t="s">
        <v>10</v>
      </c>
      <c r="H8" s="7" t="s">
        <v>11</v>
      </c>
      <c r="I8" s="28"/>
    </row>
    <row r="9" spans="1:9" ht="28.5" x14ac:dyDescent="0.25">
      <c r="A9" s="8" t="s">
        <v>12</v>
      </c>
      <c r="B9" s="9">
        <f t="shared" ref="B9:I9" si="0">B10+B11+B12+B13+B14+B15</f>
        <v>46451260.881999999</v>
      </c>
      <c r="C9" s="9">
        <f t="shared" si="0"/>
        <v>49022324.490999997</v>
      </c>
      <c r="D9" s="9">
        <f t="shared" si="0"/>
        <v>208218</v>
      </c>
      <c r="E9" s="9">
        <f t="shared" si="0"/>
        <v>13741472.476000004</v>
      </c>
      <c r="F9" s="9">
        <f t="shared" si="0"/>
        <v>1315602</v>
      </c>
      <c r="G9" s="9">
        <f t="shared" si="0"/>
        <v>2339181.088</v>
      </c>
      <c r="H9" s="9">
        <f t="shared" si="0"/>
        <v>1675527</v>
      </c>
      <c r="I9" s="9">
        <f t="shared" si="0"/>
        <v>114753585.93700001</v>
      </c>
    </row>
    <row r="10" spans="1:9" x14ac:dyDescent="0.25">
      <c r="A10" s="10" t="s">
        <v>13</v>
      </c>
      <c r="B10" s="11">
        <v>0</v>
      </c>
      <c r="C10" s="11">
        <v>0</v>
      </c>
      <c r="D10" s="11">
        <v>0</v>
      </c>
      <c r="E10" s="11">
        <v>0</v>
      </c>
      <c r="F10" s="11">
        <v>0</v>
      </c>
      <c r="G10" s="12">
        <v>2339181.088</v>
      </c>
      <c r="H10" s="12">
        <v>0</v>
      </c>
      <c r="I10" s="13">
        <f t="shared" ref="I10:I15" si="1">SUM(B10:H10)</f>
        <v>2339181.088</v>
      </c>
    </row>
    <row r="11" spans="1:9" x14ac:dyDescent="0.25">
      <c r="A11" s="10" t="s">
        <v>14</v>
      </c>
      <c r="B11" s="11">
        <v>0</v>
      </c>
      <c r="C11" s="11">
        <v>0</v>
      </c>
      <c r="D11" s="11">
        <v>0</v>
      </c>
      <c r="E11" s="11">
        <v>7899379.6239999998</v>
      </c>
      <c r="F11" s="11">
        <v>0</v>
      </c>
      <c r="G11" s="11">
        <v>0</v>
      </c>
      <c r="H11" s="11">
        <v>1675527</v>
      </c>
      <c r="I11" s="13">
        <f t="shared" si="1"/>
        <v>9574906.6239999998</v>
      </c>
    </row>
    <row r="12" spans="1:9" x14ac:dyDescent="0.25">
      <c r="A12" s="10" t="s">
        <v>15</v>
      </c>
      <c r="B12" s="11">
        <v>410240</v>
      </c>
      <c r="C12" s="11">
        <v>2837306</v>
      </c>
      <c r="D12" s="11">
        <v>0</v>
      </c>
      <c r="E12" s="11">
        <v>1407029.38</v>
      </c>
      <c r="F12" s="11">
        <v>0</v>
      </c>
      <c r="G12" s="11">
        <v>0</v>
      </c>
      <c r="H12" s="11">
        <v>0</v>
      </c>
      <c r="I12" s="13">
        <f t="shared" si="1"/>
        <v>4654575.38</v>
      </c>
    </row>
    <row r="13" spans="1:9" x14ac:dyDescent="0.25">
      <c r="A13" s="10" t="s">
        <v>16</v>
      </c>
      <c r="B13" s="12">
        <v>26508228.600000001</v>
      </c>
      <c r="C13" s="11">
        <v>17787820.899</v>
      </c>
      <c r="D13" s="11">
        <v>112655</v>
      </c>
      <c r="E13" s="11">
        <v>4316124.4720000029</v>
      </c>
      <c r="F13" s="11">
        <v>258030</v>
      </c>
      <c r="G13" s="11">
        <v>0</v>
      </c>
      <c r="H13" s="11">
        <v>0</v>
      </c>
      <c r="I13" s="13">
        <f t="shared" si="1"/>
        <v>48982858.971000001</v>
      </c>
    </row>
    <row r="14" spans="1:9" x14ac:dyDescent="0.25">
      <c r="A14" s="10" t="s">
        <v>17</v>
      </c>
      <c r="B14" s="11">
        <v>19532792.282000002</v>
      </c>
      <c r="C14" s="11">
        <v>28397197.591999996</v>
      </c>
      <c r="D14" s="11">
        <v>95563</v>
      </c>
      <c r="E14" s="11">
        <v>31639</v>
      </c>
      <c r="F14" s="11">
        <v>1057572</v>
      </c>
      <c r="G14" s="11">
        <v>0</v>
      </c>
      <c r="H14" s="11">
        <v>0</v>
      </c>
      <c r="I14" s="13">
        <f t="shared" si="1"/>
        <v>49114763.873999998</v>
      </c>
    </row>
    <row r="15" spans="1:9" x14ac:dyDescent="0.25">
      <c r="A15" s="10" t="s">
        <v>18</v>
      </c>
      <c r="B15" s="11">
        <v>0</v>
      </c>
      <c r="C15" s="11">
        <v>0</v>
      </c>
      <c r="D15" s="11">
        <v>0</v>
      </c>
      <c r="E15" s="11">
        <v>87300</v>
      </c>
      <c r="F15" s="11">
        <v>0</v>
      </c>
      <c r="G15" s="11">
        <v>0</v>
      </c>
      <c r="H15" s="11">
        <v>0</v>
      </c>
      <c r="I15" s="13">
        <f t="shared" si="1"/>
        <v>87300</v>
      </c>
    </row>
    <row r="16" spans="1:9" ht="42.75" x14ac:dyDescent="0.25">
      <c r="A16" s="8" t="s">
        <v>19</v>
      </c>
      <c r="B16" s="9">
        <f t="shared" ref="B16:H16" si="2">B17+B18+B19+B20+B21+B22</f>
        <v>24044590.962000005</v>
      </c>
      <c r="C16" s="9">
        <f t="shared" si="2"/>
        <v>27184177.585999999</v>
      </c>
      <c r="D16" s="9">
        <f t="shared" si="2"/>
        <v>139890</v>
      </c>
      <c r="E16" s="9">
        <f t="shared" si="2"/>
        <v>13715097.476000004</v>
      </c>
      <c r="F16" s="9">
        <f t="shared" si="2"/>
        <v>1128464</v>
      </c>
      <c r="G16" s="9">
        <f t="shared" si="2"/>
        <v>2339181.088</v>
      </c>
      <c r="H16" s="9">
        <f t="shared" si="2"/>
        <v>1675527</v>
      </c>
      <c r="I16" s="9">
        <f>I17+I18+I19+I20+I21+I22</f>
        <v>70226928.112000003</v>
      </c>
    </row>
    <row r="17" spans="1:9" x14ac:dyDescent="0.25">
      <c r="A17" s="10" t="s">
        <v>13</v>
      </c>
      <c r="B17" s="11">
        <f t="shared" ref="B17:H22" si="3">B10-B31-B38-B45</f>
        <v>0</v>
      </c>
      <c r="C17" s="11">
        <f t="shared" si="3"/>
        <v>0</v>
      </c>
      <c r="D17" s="11">
        <f t="shared" si="3"/>
        <v>0</v>
      </c>
      <c r="E17" s="11">
        <f t="shared" si="3"/>
        <v>0</v>
      </c>
      <c r="F17" s="11">
        <f t="shared" si="3"/>
        <v>0</v>
      </c>
      <c r="G17" s="11">
        <f t="shared" si="3"/>
        <v>2339181.088</v>
      </c>
      <c r="H17" s="11">
        <f t="shared" si="3"/>
        <v>0</v>
      </c>
      <c r="I17" s="13">
        <f t="shared" ref="I17:I22" si="4">SUM(B17:H17)</f>
        <v>2339181.088</v>
      </c>
    </row>
    <row r="18" spans="1:9" x14ac:dyDescent="0.25">
      <c r="A18" s="10" t="s">
        <v>14</v>
      </c>
      <c r="B18" s="11">
        <f t="shared" si="3"/>
        <v>0</v>
      </c>
      <c r="C18" s="11">
        <f t="shared" si="3"/>
        <v>0</v>
      </c>
      <c r="D18" s="11">
        <f t="shared" si="3"/>
        <v>0</v>
      </c>
      <c r="E18" s="11">
        <f t="shared" si="3"/>
        <v>7873651.6239999998</v>
      </c>
      <c r="F18" s="11">
        <f t="shared" si="3"/>
        <v>0</v>
      </c>
      <c r="G18" s="11">
        <f t="shared" si="3"/>
        <v>0</v>
      </c>
      <c r="H18" s="11">
        <f t="shared" si="3"/>
        <v>1675527</v>
      </c>
      <c r="I18" s="13">
        <f t="shared" si="4"/>
        <v>9549178.6239999998</v>
      </c>
    </row>
    <row r="19" spans="1:9" x14ac:dyDescent="0.25">
      <c r="A19" s="10" t="s">
        <v>15</v>
      </c>
      <c r="B19" s="11">
        <f t="shared" si="3"/>
        <v>410240</v>
      </c>
      <c r="C19" s="11">
        <f t="shared" si="3"/>
        <v>2837306</v>
      </c>
      <c r="D19" s="11">
        <f t="shared" si="3"/>
        <v>0</v>
      </c>
      <c r="E19" s="11">
        <f t="shared" si="3"/>
        <v>1407029.38</v>
      </c>
      <c r="F19" s="11">
        <f t="shared" si="3"/>
        <v>0</v>
      </c>
      <c r="G19" s="11">
        <f t="shared" si="3"/>
        <v>0</v>
      </c>
      <c r="H19" s="11">
        <f t="shared" si="3"/>
        <v>0</v>
      </c>
      <c r="I19" s="13">
        <f t="shared" si="4"/>
        <v>4654575.38</v>
      </c>
    </row>
    <row r="20" spans="1:9" x14ac:dyDescent="0.25">
      <c r="A20" s="10" t="s">
        <v>16</v>
      </c>
      <c r="B20" s="11">
        <f t="shared" si="3"/>
        <v>20509039.265000001</v>
      </c>
      <c r="C20" s="11">
        <f t="shared" si="3"/>
        <v>16756380.303000001</v>
      </c>
      <c r="D20" s="11">
        <f t="shared" si="3"/>
        <v>112013</v>
      </c>
      <c r="E20" s="11">
        <f t="shared" si="3"/>
        <v>4315477.4720000029</v>
      </c>
      <c r="F20" s="11">
        <f t="shared" si="3"/>
        <v>190887</v>
      </c>
      <c r="G20" s="11">
        <f t="shared" si="3"/>
        <v>0</v>
      </c>
      <c r="H20" s="11">
        <f t="shared" si="3"/>
        <v>0</v>
      </c>
      <c r="I20" s="13">
        <f t="shared" si="4"/>
        <v>41883797.040000007</v>
      </c>
    </row>
    <row r="21" spans="1:9" x14ac:dyDescent="0.25">
      <c r="A21" s="10" t="s">
        <v>17</v>
      </c>
      <c r="B21" s="11">
        <f t="shared" si="3"/>
        <v>3125311.6970000025</v>
      </c>
      <c r="C21" s="11">
        <f t="shared" si="3"/>
        <v>7590491.282999997</v>
      </c>
      <c r="D21" s="11">
        <f t="shared" si="3"/>
        <v>27877</v>
      </c>
      <c r="E21" s="11">
        <f t="shared" si="3"/>
        <v>31639</v>
      </c>
      <c r="F21" s="11">
        <f t="shared" si="3"/>
        <v>937577</v>
      </c>
      <c r="G21" s="11">
        <f t="shared" si="3"/>
        <v>0</v>
      </c>
      <c r="H21" s="11">
        <f t="shared" si="3"/>
        <v>0</v>
      </c>
      <c r="I21" s="13">
        <f t="shared" si="4"/>
        <v>11712895.98</v>
      </c>
    </row>
    <row r="22" spans="1:9" x14ac:dyDescent="0.25">
      <c r="A22" s="10" t="s">
        <v>18</v>
      </c>
      <c r="B22" s="11">
        <f t="shared" si="3"/>
        <v>0</v>
      </c>
      <c r="C22" s="11">
        <f t="shared" si="3"/>
        <v>0</v>
      </c>
      <c r="D22" s="11">
        <f t="shared" si="3"/>
        <v>0</v>
      </c>
      <c r="E22" s="11">
        <f t="shared" si="3"/>
        <v>87300</v>
      </c>
      <c r="F22" s="11">
        <f t="shared" si="3"/>
        <v>0</v>
      </c>
      <c r="G22" s="11">
        <f t="shared" si="3"/>
        <v>0</v>
      </c>
      <c r="H22" s="11">
        <f t="shared" si="3"/>
        <v>0</v>
      </c>
      <c r="I22" s="13">
        <f t="shared" si="4"/>
        <v>87300</v>
      </c>
    </row>
    <row r="23" spans="1:9" ht="28.5" x14ac:dyDescent="0.25">
      <c r="A23" s="8" t="s">
        <v>20</v>
      </c>
      <c r="B23" s="9">
        <f t="shared" ref="B23:H23" si="5">B24+B25+B26+B27+B28+B29</f>
        <v>22406669.919999998</v>
      </c>
      <c r="C23" s="9">
        <f t="shared" si="5"/>
        <v>21838146.905000001</v>
      </c>
      <c r="D23" s="9">
        <f t="shared" si="5"/>
        <v>68328</v>
      </c>
      <c r="E23" s="9">
        <f t="shared" si="5"/>
        <v>26375</v>
      </c>
      <c r="F23" s="9">
        <f t="shared" si="5"/>
        <v>187138</v>
      </c>
      <c r="G23" s="9">
        <f t="shared" si="5"/>
        <v>0</v>
      </c>
      <c r="H23" s="9">
        <f t="shared" si="5"/>
        <v>0</v>
      </c>
      <c r="I23" s="9">
        <f>I24+I25+I26+I27+I28+I29</f>
        <v>44526657.825000003</v>
      </c>
    </row>
    <row r="24" spans="1:9" x14ac:dyDescent="0.25">
      <c r="A24" s="10" t="s">
        <v>13</v>
      </c>
      <c r="B24" s="11">
        <f t="shared" ref="B24:H29" si="6">B31+B38+B45</f>
        <v>0</v>
      </c>
      <c r="C24" s="11">
        <f t="shared" si="6"/>
        <v>0</v>
      </c>
      <c r="D24" s="11">
        <f t="shared" si="6"/>
        <v>0</v>
      </c>
      <c r="E24" s="11">
        <f t="shared" si="6"/>
        <v>0</v>
      </c>
      <c r="F24" s="11">
        <f t="shared" si="6"/>
        <v>0</v>
      </c>
      <c r="G24" s="11">
        <f t="shared" si="6"/>
        <v>0</v>
      </c>
      <c r="H24" s="11">
        <f t="shared" si="6"/>
        <v>0</v>
      </c>
      <c r="I24" s="13">
        <f t="shared" ref="I24:I29" si="7">SUM(B24:H24)</f>
        <v>0</v>
      </c>
    </row>
    <row r="25" spans="1:9" x14ac:dyDescent="0.25">
      <c r="A25" s="10" t="s">
        <v>14</v>
      </c>
      <c r="B25" s="11">
        <f t="shared" si="6"/>
        <v>0</v>
      </c>
      <c r="C25" s="11">
        <f t="shared" si="6"/>
        <v>0</v>
      </c>
      <c r="D25" s="11">
        <f t="shared" si="6"/>
        <v>0</v>
      </c>
      <c r="E25" s="11">
        <f t="shared" si="6"/>
        <v>25728</v>
      </c>
      <c r="F25" s="11">
        <f t="shared" si="6"/>
        <v>0</v>
      </c>
      <c r="G25" s="11">
        <f t="shared" si="6"/>
        <v>0</v>
      </c>
      <c r="H25" s="11">
        <f t="shared" si="6"/>
        <v>0</v>
      </c>
      <c r="I25" s="13">
        <f t="shared" si="7"/>
        <v>25728</v>
      </c>
    </row>
    <row r="26" spans="1:9" x14ac:dyDescent="0.25">
      <c r="A26" s="10" t="s">
        <v>15</v>
      </c>
      <c r="B26" s="11">
        <f t="shared" si="6"/>
        <v>0</v>
      </c>
      <c r="C26" s="11">
        <f t="shared" si="6"/>
        <v>0</v>
      </c>
      <c r="D26" s="11">
        <f t="shared" si="6"/>
        <v>0</v>
      </c>
      <c r="E26" s="11">
        <f t="shared" si="6"/>
        <v>0</v>
      </c>
      <c r="F26" s="11">
        <f t="shared" si="6"/>
        <v>0</v>
      </c>
      <c r="G26" s="11">
        <f t="shared" si="6"/>
        <v>0</v>
      </c>
      <c r="H26" s="11">
        <f t="shared" si="6"/>
        <v>0</v>
      </c>
      <c r="I26" s="13">
        <f t="shared" si="7"/>
        <v>0</v>
      </c>
    </row>
    <row r="27" spans="1:9" x14ac:dyDescent="0.25">
      <c r="A27" s="10" t="s">
        <v>16</v>
      </c>
      <c r="B27" s="11">
        <f t="shared" si="6"/>
        <v>5999189.335</v>
      </c>
      <c r="C27" s="11">
        <f t="shared" si="6"/>
        <v>1031440.5960000001</v>
      </c>
      <c r="D27" s="11">
        <f t="shared" si="6"/>
        <v>642</v>
      </c>
      <c r="E27" s="11">
        <f t="shared" si="6"/>
        <v>647</v>
      </c>
      <c r="F27" s="11">
        <f t="shared" si="6"/>
        <v>67143</v>
      </c>
      <c r="G27" s="11">
        <f t="shared" si="6"/>
        <v>0</v>
      </c>
      <c r="H27" s="11">
        <f t="shared" si="6"/>
        <v>0</v>
      </c>
      <c r="I27" s="13">
        <f t="shared" si="7"/>
        <v>7099061.9309999999</v>
      </c>
    </row>
    <row r="28" spans="1:9" x14ac:dyDescent="0.25">
      <c r="A28" s="10" t="s">
        <v>17</v>
      </c>
      <c r="B28" s="11">
        <f t="shared" si="6"/>
        <v>16407480.584999999</v>
      </c>
      <c r="C28" s="11">
        <f t="shared" si="6"/>
        <v>20806706.309</v>
      </c>
      <c r="D28" s="11">
        <f t="shared" si="6"/>
        <v>67686</v>
      </c>
      <c r="E28" s="11">
        <f t="shared" si="6"/>
        <v>0</v>
      </c>
      <c r="F28" s="11">
        <f t="shared" si="6"/>
        <v>119995</v>
      </c>
      <c r="G28" s="11">
        <f t="shared" si="6"/>
        <v>0</v>
      </c>
      <c r="H28" s="11">
        <f t="shared" si="6"/>
        <v>0</v>
      </c>
      <c r="I28" s="13">
        <f t="shared" si="7"/>
        <v>37401867.894000001</v>
      </c>
    </row>
    <row r="29" spans="1:9" x14ac:dyDescent="0.25">
      <c r="A29" s="10" t="s">
        <v>18</v>
      </c>
      <c r="B29" s="11">
        <f t="shared" si="6"/>
        <v>0</v>
      </c>
      <c r="C29" s="11">
        <f t="shared" si="6"/>
        <v>0</v>
      </c>
      <c r="D29" s="11">
        <f t="shared" si="6"/>
        <v>0</v>
      </c>
      <c r="E29" s="11">
        <f t="shared" si="6"/>
        <v>0</v>
      </c>
      <c r="F29" s="11">
        <f t="shared" si="6"/>
        <v>0</v>
      </c>
      <c r="G29" s="11">
        <f t="shared" si="6"/>
        <v>0</v>
      </c>
      <c r="H29" s="11">
        <f t="shared" si="6"/>
        <v>0</v>
      </c>
      <c r="I29" s="13">
        <f t="shared" si="7"/>
        <v>0</v>
      </c>
    </row>
    <row r="30" spans="1:9" ht="28.5" x14ac:dyDescent="0.25">
      <c r="A30" s="8" t="s">
        <v>21</v>
      </c>
      <c r="B30" s="9">
        <f t="shared" ref="B30:H30" si="8">B31+B32+B33+B34+B35+B36</f>
        <v>18433264.079999998</v>
      </c>
      <c r="C30" s="9">
        <f t="shared" si="8"/>
        <v>18766950.721999999</v>
      </c>
      <c r="D30" s="9">
        <f t="shared" si="8"/>
        <v>63633</v>
      </c>
      <c r="E30" s="9">
        <f t="shared" si="8"/>
        <v>25617</v>
      </c>
      <c r="F30" s="9">
        <f t="shared" si="8"/>
        <v>172951</v>
      </c>
      <c r="G30" s="9">
        <f t="shared" si="8"/>
        <v>0</v>
      </c>
      <c r="H30" s="9">
        <f t="shared" si="8"/>
        <v>0</v>
      </c>
      <c r="I30" s="9">
        <f>I31+I32+I33+I34+I35+I36</f>
        <v>37462415.802000001</v>
      </c>
    </row>
    <row r="31" spans="1:9" x14ac:dyDescent="0.25">
      <c r="A31" s="10" t="s">
        <v>13</v>
      </c>
      <c r="B31" s="11">
        <v>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3">
        <f t="shared" ref="I31:I36" si="9">SUM(B31:H31)</f>
        <v>0</v>
      </c>
    </row>
    <row r="32" spans="1:9" x14ac:dyDescent="0.25">
      <c r="A32" s="10" t="s">
        <v>14</v>
      </c>
      <c r="B32" s="11">
        <v>0</v>
      </c>
      <c r="C32" s="11">
        <v>0</v>
      </c>
      <c r="D32" s="11">
        <v>0</v>
      </c>
      <c r="E32" s="11">
        <v>25617</v>
      </c>
      <c r="F32" s="11">
        <v>0</v>
      </c>
      <c r="G32" s="11">
        <v>0</v>
      </c>
      <c r="H32" s="11">
        <v>0</v>
      </c>
      <c r="I32" s="13">
        <f t="shared" si="9"/>
        <v>25617</v>
      </c>
    </row>
    <row r="33" spans="1:9" x14ac:dyDescent="0.25">
      <c r="A33" s="10" t="s">
        <v>15</v>
      </c>
      <c r="B33" s="11">
        <v>0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3">
        <f t="shared" si="9"/>
        <v>0</v>
      </c>
    </row>
    <row r="34" spans="1:9" x14ac:dyDescent="0.25">
      <c r="A34" s="10" t="s">
        <v>16</v>
      </c>
      <c r="B34" s="11">
        <v>3931689.835</v>
      </c>
      <c r="C34" s="11">
        <v>851256.59700000007</v>
      </c>
      <c r="D34" s="11">
        <v>642</v>
      </c>
      <c r="E34" s="11">
        <v>0</v>
      </c>
      <c r="F34" s="11">
        <v>67143</v>
      </c>
      <c r="G34" s="11">
        <v>0</v>
      </c>
      <c r="H34" s="11">
        <v>0</v>
      </c>
      <c r="I34" s="13">
        <f t="shared" si="9"/>
        <v>4850731.432</v>
      </c>
    </row>
    <row r="35" spans="1:9" x14ac:dyDescent="0.25">
      <c r="A35" s="10" t="s">
        <v>17</v>
      </c>
      <c r="B35" s="11">
        <v>14501574.244999999</v>
      </c>
      <c r="C35" s="11">
        <v>17915694.125</v>
      </c>
      <c r="D35" s="11">
        <v>62991</v>
      </c>
      <c r="E35" s="11">
        <v>0</v>
      </c>
      <c r="F35" s="11">
        <v>105808</v>
      </c>
      <c r="G35" s="11">
        <v>0</v>
      </c>
      <c r="H35" s="11">
        <v>0</v>
      </c>
      <c r="I35" s="13">
        <f t="shared" si="9"/>
        <v>32586067.369999997</v>
      </c>
    </row>
    <row r="36" spans="1:9" x14ac:dyDescent="0.25">
      <c r="A36" s="10" t="s">
        <v>18</v>
      </c>
      <c r="B36" s="11">
        <v>0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3">
        <f t="shared" si="9"/>
        <v>0</v>
      </c>
    </row>
    <row r="37" spans="1:9" ht="28.5" x14ac:dyDescent="0.25">
      <c r="A37" s="8" t="s">
        <v>22</v>
      </c>
      <c r="B37" s="9">
        <f t="shared" ref="B37:H37" si="10">B38+B39+B40+B41+B42+B43</f>
        <v>3432831.34</v>
      </c>
      <c r="C37" s="9">
        <f t="shared" si="10"/>
        <v>947711.31400000001</v>
      </c>
      <c r="D37" s="9">
        <f t="shared" si="10"/>
        <v>2303</v>
      </c>
      <c r="E37" s="9">
        <f t="shared" si="10"/>
        <v>111</v>
      </c>
      <c r="F37" s="9">
        <f t="shared" si="10"/>
        <v>14187</v>
      </c>
      <c r="G37" s="9">
        <f t="shared" si="10"/>
        <v>0</v>
      </c>
      <c r="H37" s="9">
        <f t="shared" si="10"/>
        <v>0</v>
      </c>
      <c r="I37" s="9">
        <f>I38+I39+I40+I41+I42+I43</f>
        <v>4397143.6540000001</v>
      </c>
    </row>
    <row r="38" spans="1:9" x14ac:dyDescent="0.25">
      <c r="A38" s="10" t="s">
        <v>13</v>
      </c>
      <c r="B38" s="11">
        <v>0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3">
        <f t="shared" ref="I38:I43" si="11">SUM(B38:H38)</f>
        <v>0</v>
      </c>
    </row>
    <row r="39" spans="1:9" x14ac:dyDescent="0.25">
      <c r="A39" s="10" t="s">
        <v>14</v>
      </c>
      <c r="B39" s="11">
        <v>0</v>
      </c>
      <c r="C39" s="11">
        <v>0</v>
      </c>
      <c r="D39" s="11">
        <v>0</v>
      </c>
      <c r="E39" s="11">
        <v>111</v>
      </c>
      <c r="F39" s="11">
        <v>0</v>
      </c>
      <c r="G39" s="11">
        <v>0</v>
      </c>
      <c r="H39" s="11">
        <v>0</v>
      </c>
      <c r="I39" s="13">
        <f t="shared" si="11"/>
        <v>111</v>
      </c>
    </row>
    <row r="40" spans="1:9" x14ac:dyDescent="0.25">
      <c r="A40" s="10" t="s">
        <v>15</v>
      </c>
      <c r="B40" s="11">
        <v>0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3">
        <f t="shared" si="11"/>
        <v>0</v>
      </c>
    </row>
    <row r="41" spans="1:9" x14ac:dyDescent="0.25">
      <c r="A41" s="10" t="s">
        <v>16</v>
      </c>
      <c r="B41" s="11">
        <v>1962585</v>
      </c>
      <c r="C41" s="11">
        <v>161105.99900000001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3">
        <f t="shared" si="11"/>
        <v>2123690.9989999998</v>
      </c>
    </row>
    <row r="42" spans="1:9" x14ac:dyDescent="0.25">
      <c r="A42" s="10" t="s">
        <v>17</v>
      </c>
      <c r="B42" s="11">
        <v>1470246.34</v>
      </c>
      <c r="C42" s="11">
        <v>786605.31499999994</v>
      </c>
      <c r="D42" s="11">
        <v>2303</v>
      </c>
      <c r="E42" s="11">
        <v>0</v>
      </c>
      <c r="F42" s="11">
        <v>14187</v>
      </c>
      <c r="G42" s="11">
        <v>0</v>
      </c>
      <c r="H42" s="11">
        <v>0</v>
      </c>
      <c r="I42" s="13">
        <f t="shared" si="11"/>
        <v>2273341.6550000003</v>
      </c>
    </row>
    <row r="43" spans="1:9" x14ac:dyDescent="0.25">
      <c r="A43" s="10" t="s">
        <v>18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3">
        <f t="shared" si="11"/>
        <v>0</v>
      </c>
    </row>
    <row r="44" spans="1:9" ht="28.5" x14ac:dyDescent="0.25">
      <c r="A44" s="8" t="s">
        <v>23</v>
      </c>
      <c r="B44" s="9">
        <f t="shared" ref="B44:H44" si="12">B45+B46+B47+B48+B49+B50</f>
        <v>540574.5</v>
      </c>
      <c r="C44" s="9">
        <f t="shared" si="12"/>
        <v>2123484.8689999999</v>
      </c>
      <c r="D44" s="9">
        <f t="shared" si="12"/>
        <v>2392</v>
      </c>
      <c r="E44" s="9">
        <f t="shared" si="12"/>
        <v>647</v>
      </c>
      <c r="F44" s="9">
        <f t="shared" si="12"/>
        <v>0</v>
      </c>
      <c r="G44" s="9">
        <f t="shared" si="12"/>
        <v>0</v>
      </c>
      <c r="H44" s="9">
        <f t="shared" si="12"/>
        <v>0</v>
      </c>
      <c r="I44" s="9">
        <f>I45+I46+I47+I48+I49+I50</f>
        <v>2667098.3689999999</v>
      </c>
    </row>
    <row r="45" spans="1:9" x14ac:dyDescent="0.25">
      <c r="A45" s="10" t="s">
        <v>13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3">
        <f t="shared" ref="I45:I50" si="13">SUM(B45:H45)</f>
        <v>0</v>
      </c>
    </row>
    <row r="46" spans="1:9" x14ac:dyDescent="0.25">
      <c r="A46" s="10" t="s">
        <v>14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3">
        <f t="shared" si="13"/>
        <v>0</v>
      </c>
    </row>
    <row r="47" spans="1:9" x14ac:dyDescent="0.25">
      <c r="A47" s="10" t="s">
        <v>15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3">
        <f t="shared" si="13"/>
        <v>0</v>
      </c>
    </row>
    <row r="48" spans="1:9" x14ac:dyDescent="0.25">
      <c r="A48" s="10" t="s">
        <v>16</v>
      </c>
      <c r="B48" s="11">
        <v>104914.5</v>
      </c>
      <c r="C48" s="11">
        <v>19078</v>
      </c>
      <c r="D48" s="11">
        <v>0</v>
      </c>
      <c r="E48" s="11">
        <v>647</v>
      </c>
      <c r="F48" s="11">
        <v>0</v>
      </c>
      <c r="G48" s="11">
        <v>0</v>
      </c>
      <c r="H48" s="11">
        <v>0</v>
      </c>
      <c r="I48" s="13">
        <f t="shared" si="13"/>
        <v>124639.5</v>
      </c>
    </row>
    <row r="49" spans="1:9" x14ac:dyDescent="0.25">
      <c r="A49" s="10" t="s">
        <v>17</v>
      </c>
      <c r="B49" s="11">
        <v>435660</v>
      </c>
      <c r="C49" s="11">
        <v>2104406.8689999999</v>
      </c>
      <c r="D49" s="11">
        <v>2392</v>
      </c>
      <c r="E49" s="11">
        <v>0</v>
      </c>
      <c r="F49" s="11">
        <v>0</v>
      </c>
      <c r="G49" s="11">
        <v>0</v>
      </c>
      <c r="H49" s="11">
        <v>0</v>
      </c>
      <c r="I49" s="13">
        <f t="shared" si="13"/>
        <v>2542458.8689999999</v>
      </c>
    </row>
    <row r="50" spans="1:9" x14ac:dyDescent="0.25">
      <c r="A50" s="10" t="s">
        <v>18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3">
        <f t="shared" si="13"/>
        <v>0</v>
      </c>
    </row>
    <row r="53" spans="1:9" x14ac:dyDescent="0.25">
      <c r="A53" s="29" t="s">
        <v>24</v>
      </c>
      <c r="B53" s="29"/>
      <c r="C53" s="29"/>
      <c r="D53" s="29"/>
      <c r="E53" s="29"/>
      <c r="F53" s="29"/>
      <c r="G53" s="29"/>
      <c r="H53" s="29"/>
      <c r="I53" s="1"/>
    </row>
    <row r="54" spans="1:9" ht="15.75" x14ac:dyDescent="0.25">
      <c r="A54" s="30" t="s">
        <v>26</v>
      </c>
      <c r="B54" s="30"/>
      <c r="C54" s="30"/>
      <c r="D54" s="30"/>
      <c r="E54" s="30"/>
      <c r="F54" s="30"/>
      <c r="G54" s="30"/>
      <c r="H54" s="30"/>
      <c r="I54" s="2"/>
    </row>
    <row r="55" spans="1:9" x14ac:dyDescent="0.25">
      <c r="A55" s="3"/>
      <c r="B55" s="3"/>
      <c r="C55" s="3"/>
      <c r="D55" s="3"/>
      <c r="E55" s="3"/>
      <c r="F55" s="3"/>
      <c r="G55" s="3"/>
      <c r="H55" s="3"/>
      <c r="I55" s="3"/>
    </row>
    <row r="56" spans="1:9" x14ac:dyDescent="0.25">
      <c r="A56" s="3"/>
      <c r="B56" s="3"/>
      <c r="C56" s="3"/>
      <c r="G56" s="4"/>
      <c r="H56" s="4" t="s">
        <v>25</v>
      </c>
      <c r="I56" s="3"/>
    </row>
    <row r="57" spans="1:9" x14ac:dyDescent="0.25">
      <c r="A57" s="22"/>
      <c r="B57" s="24" t="s">
        <v>3</v>
      </c>
      <c r="C57" s="25"/>
      <c r="D57" s="25"/>
      <c r="E57" s="25"/>
      <c r="F57" s="25"/>
      <c r="G57" s="26"/>
      <c r="H57" s="27" t="s">
        <v>4</v>
      </c>
    </row>
    <row r="58" spans="1:9" ht="45" x14ac:dyDescent="0.25">
      <c r="A58" s="23"/>
      <c r="B58" s="7" t="s">
        <v>5</v>
      </c>
      <c r="C58" s="7" t="s">
        <v>6</v>
      </c>
      <c r="D58" s="7" t="s">
        <v>7</v>
      </c>
      <c r="E58" s="7" t="s">
        <v>8</v>
      </c>
      <c r="F58" s="7" t="s">
        <v>10</v>
      </c>
      <c r="G58" s="7" t="s">
        <v>11</v>
      </c>
      <c r="H58" s="28"/>
      <c r="I58" s="14"/>
    </row>
    <row r="59" spans="1:9" ht="42.75" x14ac:dyDescent="0.25">
      <c r="A59" s="8" t="s">
        <v>19</v>
      </c>
      <c r="B59" s="9">
        <f>B60+B61+B62+B63+B64+B65</f>
        <v>6363.1990000000005</v>
      </c>
      <c r="C59" s="9">
        <f>C60+C61+C62+C63+C64+C65</f>
        <v>23719.505000000001</v>
      </c>
      <c r="D59" s="9">
        <f t="shared" ref="D59:E59" si="14">D60+D61+D62+D63+D64+D65</f>
        <v>32.561999999999998</v>
      </c>
      <c r="E59" s="9">
        <f t="shared" si="14"/>
        <v>22392.552</v>
      </c>
      <c r="F59" s="9">
        <f>F60+F61+F62+F63+F64+F65</f>
        <v>6196.8189999999995</v>
      </c>
      <c r="G59" s="9">
        <f>G60+G61+G62+G63+G64+G65</f>
        <v>34</v>
      </c>
      <c r="H59" s="9">
        <f>H60+H61+H62+H63+H64+H65</f>
        <v>58738.637000000002</v>
      </c>
      <c r="I59" s="15"/>
    </row>
    <row r="60" spans="1:9" x14ac:dyDescent="0.25">
      <c r="A60" s="10" t="s">
        <v>13</v>
      </c>
      <c r="B60" s="12">
        <v>0</v>
      </c>
      <c r="C60" s="12">
        <v>0</v>
      </c>
      <c r="D60" s="12">
        <v>0</v>
      </c>
      <c r="E60" s="12">
        <v>0</v>
      </c>
      <c r="F60" s="12">
        <v>6196.8189999999995</v>
      </c>
      <c r="G60" s="12">
        <v>0</v>
      </c>
      <c r="H60" s="13">
        <f>SUM(B60:G60)</f>
        <v>6196.8189999999995</v>
      </c>
    </row>
    <row r="61" spans="1:9" x14ac:dyDescent="0.25">
      <c r="A61" s="10" t="s">
        <v>14</v>
      </c>
      <c r="B61" s="12">
        <v>0</v>
      </c>
      <c r="C61" s="12">
        <v>601.02</v>
      </c>
      <c r="D61" s="12">
        <v>0</v>
      </c>
      <c r="E61" s="12">
        <v>14663.536</v>
      </c>
      <c r="F61" s="12">
        <v>0</v>
      </c>
      <c r="G61" s="12">
        <v>34</v>
      </c>
      <c r="H61" s="13">
        <f t="shared" ref="H61:H65" si="15">SUM(B61:G61)</f>
        <v>15298.556</v>
      </c>
    </row>
    <row r="62" spans="1:9" x14ac:dyDescent="0.25">
      <c r="A62" s="10" t="s">
        <v>15</v>
      </c>
      <c r="B62" s="12">
        <v>964.97400000000005</v>
      </c>
      <c r="C62" s="12">
        <v>5326.9690000000001</v>
      </c>
      <c r="D62" s="12">
        <v>0</v>
      </c>
      <c r="E62" s="12">
        <v>1683.742</v>
      </c>
      <c r="F62" s="12">
        <v>0</v>
      </c>
      <c r="G62" s="12">
        <v>0</v>
      </c>
      <c r="H62" s="13">
        <f t="shared" si="15"/>
        <v>7975.6850000000004</v>
      </c>
    </row>
    <row r="63" spans="1:9" x14ac:dyDescent="0.25">
      <c r="A63" s="10" t="s">
        <v>16</v>
      </c>
      <c r="B63" s="12">
        <v>5221.7420000000002</v>
      </c>
      <c r="C63" s="12">
        <v>16470.203999999998</v>
      </c>
      <c r="D63" s="12">
        <v>32.561999999999998</v>
      </c>
      <c r="E63" s="12">
        <v>6015.5240000000003</v>
      </c>
      <c r="F63" s="12">
        <v>0</v>
      </c>
      <c r="G63" s="12">
        <v>0</v>
      </c>
      <c r="H63" s="13">
        <f t="shared" si="15"/>
        <v>27740.031999999999</v>
      </c>
      <c r="I63" s="15"/>
    </row>
    <row r="64" spans="1:9" x14ac:dyDescent="0.25">
      <c r="A64" s="10" t="s">
        <v>17</v>
      </c>
      <c r="B64" s="12">
        <v>176.483</v>
      </c>
      <c r="C64" s="12">
        <v>1321.3120000000001</v>
      </c>
      <c r="D64" s="12">
        <v>0</v>
      </c>
      <c r="E64" s="12">
        <v>0</v>
      </c>
      <c r="F64" s="12">
        <v>0</v>
      </c>
      <c r="G64" s="12">
        <v>0</v>
      </c>
      <c r="H64" s="13">
        <f t="shared" si="15"/>
        <v>1497.7950000000001</v>
      </c>
    </row>
    <row r="65" spans="1:9" x14ac:dyDescent="0.25">
      <c r="A65" s="10" t="s">
        <v>18</v>
      </c>
      <c r="B65" s="12">
        <v>0</v>
      </c>
      <c r="C65" s="12">
        <v>0</v>
      </c>
      <c r="D65" s="12">
        <v>0</v>
      </c>
      <c r="E65" s="12">
        <v>29.75</v>
      </c>
      <c r="F65" s="12">
        <v>0</v>
      </c>
      <c r="G65" s="12">
        <v>0</v>
      </c>
      <c r="H65" s="13">
        <f t="shared" si="15"/>
        <v>29.75</v>
      </c>
      <c r="I65" s="16"/>
    </row>
    <row r="66" spans="1:9" x14ac:dyDescent="0.25">
      <c r="F66" s="17"/>
      <c r="G66" s="17"/>
      <c r="H66" s="17"/>
      <c r="I66" s="17"/>
    </row>
    <row r="67" spans="1:9" x14ac:dyDescent="0.25">
      <c r="I67" s="17"/>
    </row>
    <row r="68" spans="1:9" x14ac:dyDescent="0.25">
      <c r="B68" s="18"/>
      <c r="F68" s="19"/>
    </row>
  </sheetData>
  <mergeCells count="9">
    <mergeCell ref="I7:I8"/>
    <mergeCell ref="A53:H53"/>
    <mergeCell ref="A54:H54"/>
    <mergeCell ref="A57:A58"/>
    <mergeCell ref="B57:G57"/>
    <mergeCell ref="H57:H58"/>
    <mergeCell ref="A3:H3"/>
    <mergeCell ref="A4:H4"/>
    <mergeCell ref="A7:A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68"/>
  <sheetViews>
    <sheetView topLeftCell="A34" workbookViewId="0">
      <selection activeCell="C66" sqref="C66"/>
    </sheetView>
  </sheetViews>
  <sheetFormatPr defaultRowHeight="15" x14ac:dyDescent="0.25"/>
  <cols>
    <col min="1" max="1" width="27.7109375" customWidth="1"/>
    <col min="2" max="2" width="20.28515625" customWidth="1"/>
    <col min="3" max="3" width="18.28515625" customWidth="1"/>
    <col min="4" max="4" width="16.42578125" customWidth="1"/>
    <col min="5" max="5" width="18.28515625" customWidth="1"/>
    <col min="6" max="6" width="16.42578125" customWidth="1"/>
    <col min="7" max="7" width="17.42578125" customWidth="1"/>
    <col min="8" max="8" width="17" customWidth="1"/>
    <col min="9" max="9" width="17" bestFit="1" customWidth="1"/>
  </cols>
  <sheetData>
    <row r="3" spans="1:9" x14ac:dyDescent="0.25">
      <c r="A3" s="29" t="s">
        <v>0</v>
      </c>
      <c r="B3" s="29"/>
      <c r="C3" s="29"/>
      <c r="D3" s="29"/>
      <c r="E3" s="29"/>
      <c r="F3" s="29"/>
      <c r="G3" s="29"/>
      <c r="H3" s="29"/>
      <c r="I3" s="1"/>
    </row>
    <row r="4" spans="1:9" ht="15.75" x14ac:dyDescent="0.25">
      <c r="A4" s="30" t="s">
        <v>1</v>
      </c>
      <c r="B4" s="30"/>
      <c r="C4" s="30"/>
      <c r="D4" s="30"/>
      <c r="E4" s="30"/>
      <c r="F4" s="30"/>
      <c r="G4" s="30"/>
      <c r="H4" s="30"/>
      <c r="I4" s="2"/>
    </row>
    <row r="5" spans="1:9" x14ac:dyDescent="0.25">
      <c r="A5" s="3"/>
      <c r="B5" s="3"/>
      <c r="C5" s="3"/>
      <c r="D5" s="3"/>
      <c r="E5" s="3"/>
      <c r="F5" s="3"/>
      <c r="G5" s="3"/>
      <c r="H5" s="3"/>
      <c r="I5" s="3"/>
    </row>
    <row r="6" spans="1:9" x14ac:dyDescent="0.25">
      <c r="A6" s="3"/>
      <c r="B6" s="3"/>
      <c r="C6" s="3"/>
      <c r="D6" s="3"/>
      <c r="E6" s="3"/>
      <c r="I6" s="4" t="s">
        <v>2</v>
      </c>
    </row>
    <row r="7" spans="1:9" x14ac:dyDescent="0.25">
      <c r="A7" s="22"/>
      <c r="B7" s="5" t="s">
        <v>3</v>
      </c>
      <c r="C7" s="5"/>
      <c r="D7" s="5"/>
      <c r="E7" s="5"/>
      <c r="F7" s="6"/>
      <c r="G7" s="6"/>
      <c r="H7" s="6"/>
      <c r="I7" s="27" t="s">
        <v>4</v>
      </c>
    </row>
    <row r="8" spans="1:9" ht="45" x14ac:dyDescent="0.25">
      <c r="A8" s="23"/>
      <c r="B8" s="7" t="s">
        <v>5</v>
      </c>
      <c r="C8" s="7" t="s">
        <v>6</v>
      </c>
      <c r="D8" s="7" t="s">
        <v>7</v>
      </c>
      <c r="E8" s="7" t="s">
        <v>8</v>
      </c>
      <c r="F8" s="7" t="s">
        <v>9</v>
      </c>
      <c r="G8" s="7" t="s">
        <v>10</v>
      </c>
      <c r="H8" s="7" t="s">
        <v>11</v>
      </c>
      <c r="I8" s="28"/>
    </row>
    <row r="9" spans="1:9" ht="28.5" x14ac:dyDescent="0.25">
      <c r="A9" s="8" t="s">
        <v>12</v>
      </c>
      <c r="B9" s="9">
        <f t="shared" ref="B9:I9" si="0">B10+B11+B12+B13+B14+B15</f>
        <v>46192542.952</v>
      </c>
      <c r="C9" s="9">
        <f t="shared" si="0"/>
        <v>50952402.295999996</v>
      </c>
      <c r="D9" s="9">
        <f t="shared" si="0"/>
        <v>208188</v>
      </c>
      <c r="E9" s="9">
        <f t="shared" si="0"/>
        <v>13898344.371000001</v>
      </c>
      <c r="F9" s="9">
        <f t="shared" si="0"/>
        <v>1310021</v>
      </c>
      <c r="G9" s="9">
        <f t="shared" si="0"/>
        <v>2201034.1519999998</v>
      </c>
      <c r="H9" s="9">
        <f t="shared" si="0"/>
        <v>1870838</v>
      </c>
      <c r="I9" s="9">
        <f t="shared" si="0"/>
        <v>116633370.771</v>
      </c>
    </row>
    <row r="10" spans="1:9" x14ac:dyDescent="0.25">
      <c r="A10" s="10" t="s">
        <v>13</v>
      </c>
      <c r="B10" s="11">
        <v>0</v>
      </c>
      <c r="C10" s="11">
        <v>0</v>
      </c>
      <c r="D10" s="11">
        <v>0</v>
      </c>
      <c r="E10" s="11">
        <v>0</v>
      </c>
      <c r="F10" s="11">
        <v>0</v>
      </c>
      <c r="G10" s="12">
        <v>2201034.1519999998</v>
      </c>
      <c r="H10" s="12">
        <v>0</v>
      </c>
      <c r="I10" s="13">
        <f t="shared" ref="I10:I15" si="1">SUM(B10:H10)</f>
        <v>2201034.1519999998</v>
      </c>
    </row>
    <row r="11" spans="1:9" x14ac:dyDescent="0.25">
      <c r="A11" s="10" t="s">
        <v>14</v>
      </c>
      <c r="B11" s="11">
        <v>0</v>
      </c>
      <c r="C11" s="11">
        <v>0</v>
      </c>
      <c r="D11" s="11">
        <v>0</v>
      </c>
      <c r="E11" s="11">
        <v>7535129.0240000002</v>
      </c>
      <c r="F11" s="11">
        <v>0</v>
      </c>
      <c r="G11" s="11">
        <v>0</v>
      </c>
      <c r="H11" s="11">
        <v>1870838</v>
      </c>
      <c r="I11" s="13">
        <f t="shared" si="1"/>
        <v>9405967.0240000002</v>
      </c>
    </row>
    <row r="12" spans="1:9" x14ac:dyDescent="0.25">
      <c r="A12" s="10" t="s">
        <v>15</v>
      </c>
      <c r="B12" s="11">
        <v>395438</v>
      </c>
      <c r="C12" s="11">
        <v>2901277</v>
      </c>
      <c r="D12" s="11">
        <v>0</v>
      </c>
      <c r="E12" s="11">
        <v>1514026.0999999996</v>
      </c>
      <c r="F12" s="11">
        <v>0</v>
      </c>
      <c r="G12" s="11">
        <v>0</v>
      </c>
      <c r="H12" s="11">
        <v>0</v>
      </c>
      <c r="I12" s="13">
        <f t="shared" si="1"/>
        <v>4810741.0999999996</v>
      </c>
    </row>
    <row r="13" spans="1:9" x14ac:dyDescent="0.25">
      <c r="A13" s="10" t="s">
        <v>16</v>
      </c>
      <c r="B13" s="12">
        <v>26397823</v>
      </c>
      <c r="C13" s="11">
        <v>18370553.27</v>
      </c>
      <c r="D13" s="11">
        <v>121676</v>
      </c>
      <c r="E13" s="11">
        <v>4758199.2470000014</v>
      </c>
      <c r="F13" s="11">
        <v>271342</v>
      </c>
      <c r="G13" s="11">
        <v>0</v>
      </c>
      <c r="H13" s="11">
        <v>0</v>
      </c>
      <c r="I13" s="13">
        <f t="shared" si="1"/>
        <v>49919593.516999997</v>
      </c>
    </row>
    <row r="14" spans="1:9" x14ac:dyDescent="0.25">
      <c r="A14" s="10" t="s">
        <v>17</v>
      </c>
      <c r="B14" s="11">
        <v>19399281.952</v>
      </c>
      <c r="C14" s="11">
        <v>29680572.025999997</v>
      </c>
      <c r="D14" s="11">
        <v>86512</v>
      </c>
      <c r="E14" s="11">
        <v>35719</v>
      </c>
      <c r="F14" s="11">
        <v>1038679</v>
      </c>
      <c r="G14" s="11">
        <v>0</v>
      </c>
      <c r="H14" s="11">
        <v>0</v>
      </c>
      <c r="I14" s="13">
        <f t="shared" si="1"/>
        <v>50240763.978</v>
      </c>
    </row>
    <row r="15" spans="1:9" x14ac:dyDescent="0.25">
      <c r="A15" s="10" t="s">
        <v>18</v>
      </c>
      <c r="B15" s="11">
        <v>0</v>
      </c>
      <c r="C15" s="11">
        <v>0</v>
      </c>
      <c r="D15" s="11">
        <v>0</v>
      </c>
      <c r="E15" s="11">
        <v>55271</v>
      </c>
      <c r="F15" s="11">
        <v>0</v>
      </c>
      <c r="G15" s="11">
        <v>0</v>
      </c>
      <c r="H15" s="11">
        <v>0</v>
      </c>
      <c r="I15" s="13">
        <f t="shared" si="1"/>
        <v>55271</v>
      </c>
    </row>
    <row r="16" spans="1:9" ht="42.75" x14ac:dyDescent="0.25">
      <c r="A16" s="8" t="s">
        <v>19</v>
      </c>
      <c r="B16" s="9">
        <f t="shared" ref="B16:H16" si="2">B17+B18+B19+B20+B21+B22</f>
        <v>24048700.609999999</v>
      </c>
      <c r="C16" s="9">
        <f t="shared" si="2"/>
        <v>28125714.098000001</v>
      </c>
      <c r="D16" s="9">
        <f t="shared" si="2"/>
        <v>149646</v>
      </c>
      <c r="E16" s="9">
        <f t="shared" si="2"/>
        <v>13875437.371000001</v>
      </c>
      <c r="F16" s="9">
        <f t="shared" si="2"/>
        <v>1117588</v>
      </c>
      <c r="G16" s="9">
        <f t="shared" si="2"/>
        <v>2201034.1519999998</v>
      </c>
      <c r="H16" s="9">
        <f t="shared" si="2"/>
        <v>1870838</v>
      </c>
      <c r="I16" s="9">
        <f>I17+I18+I19+I20+I21+I22</f>
        <v>71388958.231000006</v>
      </c>
    </row>
    <row r="17" spans="1:9" x14ac:dyDescent="0.25">
      <c r="A17" s="10" t="s">
        <v>13</v>
      </c>
      <c r="B17" s="11">
        <f t="shared" ref="B17:H22" si="3">B10-B31-B38-B45</f>
        <v>0</v>
      </c>
      <c r="C17" s="11">
        <f t="shared" si="3"/>
        <v>0</v>
      </c>
      <c r="D17" s="11">
        <f t="shared" si="3"/>
        <v>0</v>
      </c>
      <c r="E17" s="11">
        <f t="shared" si="3"/>
        <v>0</v>
      </c>
      <c r="F17" s="11">
        <f t="shared" si="3"/>
        <v>0</v>
      </c>
      <c r="G17" s="11">
        <f t="shared" si="3"/>
        <v>2201034.1519999998</v>
      </c>
      <c r="H17" s="11">
        <f t="shared" si="3"/>
        <v>0</v>
      </c>
      <c r="I17" s="13">
        <f t="shared" ref="I17:I22" si="4">SUM(B17:H17)</f>
        <v>2201034.1519999998</v>
      </c>
    </row>
    <row r="18" spans="1:9" x14ac:dyDescent="0.25">
      <c r="A18" s="10" t="s">
        <v>14</v>
      </c>
      <c r="B18" s="11">
        <f t="shared" si="3"/>
        <v>0</v>
      </c>
      <c r="C18" s="11">
        <f t="shared" si="3"/>
        <v>0</v>
      </c>
      <c r="D18" s="11">
        <f t="shared" si="3"/>
        <v>0</v>
      </c>
      <c r="E18" s="11">
        <f t="shared" si="3"/>
        <v>7512896.0240000002</v>
      </c>
      <c r="F18" s="11">
        <f t="shared" si="3"/>
        <v>0</v>
      </c>
      <c r="G18" s="11">
        <f t="shared" si="3"/>
        <v>0</v>
      </c>
      <c r="H18" s="11">
        <f t="shared" si="3"/>
        <v>1870838</v>
      </c>
      <c r="I18" s="13">
        <f t="shared" si="4"/>
        <v>9383734.0240000002</v>
      </c>
    </row>
    <row r="19" spans="1:9" x14ac:dyDescent="0.25">
      <c r="A19" s="10" t="s">
        <v>15</v>
      </c>
      <c r="B19" s="11">
        <f t="shared" si="3"/>
        <v>395438</v>
      </c>
      <c r="C19" s="11">
        <f t="shared" si="3"/>
        <v>2901277</v>
      </c>
      <c r="D19" s="11">
        <f t="shared" si="3"/>
        <v>0</v>
      </c>
      <c r="E19" s="11">
        <f t="shared" si="3"/>
        <v>1514026.0999999996</v>
      </c>
      <c r="F19" s="11">
        <f t="shared" si="3"/>
        <v>0</v>
      </c>
      <c r="G19" s="11">
        <f t="shared" si="3"/>
        <v>0</v>
      </c>
      <c r="H19" s="11">
        <f t="shared" si="3"/>
        <v>0</v>
      </c>
      <c r="I19" s="13">
        <f t="shared" si="4"/>
        <v>4810741.0999999996</v>
      </c>
    </row>
    <row r="20" spans="1:9" x14ac:dyDescent="0.25">
      <c r="A20" s="10" t="s">
        <v>16</v>
      </c>
      <c r="B20" s="11">
        <f t="shared" si="3"/>
        <v>20349912.765999999</v>
      </c>
      <c r="C20" s="11">
        <f t="shared" si="3"/>
        <v>17297854.267000001</v>
      </c>
      <c r="D20" s="11">
        <f t="shared" si="3"/>
        <v>121004</v>
      </c>
      <c r="E20" s="11">
        <f t="shared" si="3"/>
        <v>4757528.2470000014</v>
      </c>
      <c r="F20" s="11">
        <f t="shared" si="3"/>
        <v>200837</v>
      </c>
      <c r="G20" s="11">
        <f t="shared" si="3"/>
        <v>0</v>
      </c>
      <c r="H20" s="11">
        <f t="shared" si="3"/>
        <v>0</v>
      </c>
      <c r="I20" s="13">
        <f t="shared" si="4"/>
        <v>42727136.280000001</v>
      </c>
    </row>
    <row r="21" spans="1:9" x14ac:dyDescent="0.25">
      <c r="A21" s="10" t="s">
        <v>17</v>
      </c>
      <c r="B21" s="11">
        <f t="shared" si="3"/>
        <v>3303349.8440000005</v>
      </c>
      <c r="C21" s="11">
        <f t="shared" si="3"/>
        <v>7926582.8310000002</v>
      </c>
      <c r="D21" s="11">
        <f t="shared" si="3"/>
        <v>28642</v>
      </c>
      <c r="E21" s="11">
        <f t="shared" si="3"/>
        <v>35716</v>
      </c>
      <c r="F21" s="11">
        <f t="shared" si="3"/>
        <v>916751</v>
      </c>
      <c r="G21" s="11">
        <f t="shared" si="3"/>
        <v>0</v>
      </c>
      <c r="H21" s="11">
        <f t="shared" si="3"/>
        <v>0</v>
      </c>
      <c r="I21" s="13">
        <f t="shared" si="4"/>
        <v>12211041.675000001</v>
      </c>
    </row>
    <row r="22" spans="1:9" x14ac:dyDescent="0.25">
      <c r="A22" s="10" t="s">
        <v>18</v>
      </c>
      <c r="B22" s="11">
        <f t="shared" si="3"/>
        <v>0</v>
      </c>
      <c r="C22" s="11">
        <f t="shared" si="3"/>
        <v>0</v>
      </c>
      <c r="D22" s="11">
        <f t="shared" si="3"/>
        <v>0</v>
      </c>
      <c r="E22" s="11">
        <f t="shared" si="3"/>
        <v>55271</v>
      </c>
      <c r="F22" s="11">
        <f t="shared" si="3"/>
        <v>0</v>
      </c>
      <c r="G22" s="11">
        <f t="shared" si="3"/>
        <v>0</v>
      </c>
      <c r="H22" s="11">
        <f t="shared" si="3"/>
        <v>0</v>
      </c>
      <c r="I22" s="13">
        <f t="shared" si="4"/>
        <v>55271</v>
      </c>
    </row>
    <row r="23" spans="1:9" ht="28.5" x14ac:dyDescent="0.25">
      <c r="A23" s="8" t="s">
        <v>20</v>
      </c>
      <c r="B23" s="9">
        <f t="shared" ref="B23:H23" si="5">B24+B25+B26+B27+B28+B29</f>
        <v>22143842.342</v>
      </c>
      <c r="C23" s="9">
        <f t="shared" si="5"/>
        <v>22826688.197999999</v>
      </c>
      <c r="D23" s="9">
        <f t="shared" si="5"/>
        <v>58542</v>
      </c>
      <c r="E23" s="9">
        <f t="shared" si="5"/>
        <v>22907</v>
      </c>
      <c r="F23" s="9">
        <f t="shared" si="5"/>
        <v>192433</v>
      </c>
      <c r="G23" s="9">
        <f t="shared" si="5"/>
        <v>0</v>
      </c>
      <c r="H23" s="9">
        <f t="shared" si="5"/>
        <v>0</v>
      </c>
      <c r="I23" s="9">
        <f>I24+I25+I26+I27+I28+I29</f>
        <v>45244412.540000007</v>
      </c>
    </row>
    <row r="24" spans="1:9" x14ac:dyDescent="0.25">
      <c r="A24" s="10" t="s">
        <v>13</v>
      </c>
      <c r="B24" s="11">
        <f t="shared" ref="B24:H29" si="6">B31+B38+B45</f>
        <v>0</v>
      </c>
      <c r="C24" s="11">
        <f t="shared" si="6"/>
        <v>0</v>
      </c>
      <c r="D24" s="11">
        <f t="shared" si="6"/>
        <v>0</v>
      </c>
      <c r="E24" s="11">
        <f t="shared" si="6"/>
        <v>0</v>
      </c>
      <c r="F24" s="11">
        <f t="shared" si="6"/>
        <v>0</v>
      </c>
      <c r="G24" s="11">
        <f t="shared" si="6"/>
        <v>0</v>
      </c>
      <c r="H24" s="11">
        <f t="shared" si="6"/>
        <v>0</v>
      </c>
      <c r="I24" s="13">
        <f t="shared" ref="I24:I29" si="7">SUM(B24:H24)</f>
        <v>0</v>
      </c>
    </row>
    <row r="25" spans="1:9" x14ac:dyDescent="0.25">
      <c r="A25" s="10" t="s">
        <v>14</v>
      </c>
      <c r="B25" s="11">
        <f t="shared" si="6"/>
        <v>0</v>
      </c>
      <c r="C25" s="11">
        <f t="shared" si="6"/>
        <v>0</v>
      </c>
      <c r="D25" s="11">
        <f t="shared" si="6"/>
        <v>0</v>
      </c>
      <c r="E25" s="11">
        <f t="shared" si="6"/>
        <v>22233</v>
      </c>
      <c r="F25" s="11">
        <f t="shared" si="6"/>
        <v>0</v>
      </c>
      <c r="G25" s="11">
        <f t="shared" si="6"/>
        <v>0</v>
      </c>
      <c r="H25" s="11">
        <f t="shared" si="6"/>
        <v>0</v>
      </c>
      <c r="I25" s="13">
        <f t="shared" si="7"/>
        <v>22233</v>
      </c>
    </row>
    <row r="26" spans="1:9" x14ac:dyDescent="0.25">
      <c r="A26" s="10" t="s">
        <v>15</v>
      </c>
      <c r="B26" s="11">
        <f t="shared" si="6"/>
        <v>0</v>
      </c>
      <c r="C26" s="11">
        <f t="shared" si="6"/>
        <v>0</v>
      </c>
      <c r="D26" s="11">
        <f t="shared" si="6"/>
        <v>0</v>
      </c>
      <c r="E26" s="11">
        <f t="shared" si="6"/>
        <v>0</v>
      </c>
      <c r="F26" s="11">
        <f t="shared" si="6"/>
        <v>0</v>
      </c>
      <c r="G26" s="11">
        <f t="shared" si="6"/>
        <v>0</v>
      </c>
      <c r="H26" s="11">
        <f t="shared" si="6"/>
        <v>0</v>
      </c>
      <c r="I26" s="13">
        <f t="shared" si="7"/>
        <v>0</v>
      </c>
    </row>
    <row r="27" spans="1:9" x14ac:dyDescent="0.25">
      <c r="A27" s="10" t="s">
        <v>16</v>
      </c>
      <c r="B27" s="11">
        <f t="shared" si="6"/>
        <v>6047910.2340000002</v>
      </c>
      <c r="C27" s="11">
        <f t="shared" si="6"/>
        <v>1072699.003</v>
      </c>
      <c r="D27" s="11">
        <f t="shared" si="6"/>
        <v>672</v>
      </c>
      <c r="E27" s="11">
        <f t="shared" si="6"/>
        <v>671</v>
      </c>
      <c r="F27" s="11">
        <f t="shared" si="6"/>
        <v>70505</v>
      </c>
      <c r="G27" s="11">
        <f t="shared" si="6"/>
        <v>0</v>
      </c>
      <c r="H27" s="11">
        <f t="shared" si="6"/>
        <v>0</v>
      </c>
      <c r="I27" s="13">
        <f t="shared" si="7"/>
        <v>7192457.2369999997</v>
      </c>
    </row>
    <row r="28" spans="1:9" x14ac:dyDescent="0.25">
      <c r="A28" s="10" t="s">
        <v>17</v>
      </c>
      <c r="B28" s="11">
        <f t="shared" si="6"/>
        <v>16095932.107999999</v>
      </c>
      <c r="C28" s="11">
        <f t="shared" si="6"/>
        <v>21753989.195</v>
      </c>
      <c r="D28" s="11">
        <f t="shared" si="6"/>
        <v>57870</v>
      </c>
      <c r="E28" s="11">
        <f t="shared" si="6"/>
        <v>3</v>
      </c>
      <c r="F28" s="11">
        <f t="shared" si="6"/>
        <v>121928</v>
      </c>
      <c r="G28" s="11">
        <f t="shared" si="6"/>
        <v>0</v>
      </c>
      <c r="H28" s="11">
        <f t="shared" si="6"/>
        <v>0</v>
      </c>
      <c r="I28" s="13">
        <f t="shared" si="7"/>
        <v>38029722.303000003</v>
      </c>
    </row>
    <row r="29" spans="1:9" x14ac:dyDescent="0.25">
      <c r="A29" s="10" t="s">
        <v>18</v>
      </c>
      <c r="B29" s="11">
        <f t="shared" si="6"/>
        <v>0</v>
      </c>
      <c r="C29" s="11">
        <f t="shared" si="6"/>
        <v>0</v>
      </c>
      <c r="D29" s="11">
        <f t="shared" si="6"/>
        <v>0</v>
      </c>
      <c r="E29" s="11">
        <f t="shared" si="6"/>
        <v>0</v>
      </c>
      <c r="F29" s="11">
        <f t="shared" si="6"/>
        <v>0</v>
      </c>
      <c r="G29" s="11">
        <f t="shared" si="6"/>
        <v>0</v>
      </c>
      <c r="H29" s="11">
        <f t="shared" si="6"/>
        <v>0</v>
      </c>
      <c r="I29" s="13">
        <f t="shared" si="7"/>
        <v>0</v>
      </c>
    </row>
    <row r="30" spans="1:9" ht="28.5" x14ac:dyDescent="0.25">
      <c r="A30" s="8" t="s">
        <v>21</v>
      </c>
      <c r="B30" s="9">
        <f t="shared" ref="B30:H30" si="8">B31+B32+B33+B34+B35+B36</f>
        <v>18157069.002</v>
      </c>
      <c r="C30" s="9">
        <f t="shared" si="8"/>
        <v>19730551.414999995</v>
      </c>
      <c r="D30" s="9">
        <f t="shared" si="8"/>
        <v>54451</v>
      </c>
      <c r="E30" s="9">
        <f t="shared" si="8"/>
        <v>21932</v>
      </c>
      <c r="F30" s="9">
        <f t="shared" si="8"/>
        <v>182579</v>
      </c>
      <c r="G30" s="9">
        <f t="shared" si="8"/>
        <v>0</v>
      </c>
      <c r="H30" s="9">
        <f t="shared" si="8"/>
        <v>0</v>
      </c>
      <c r="I30" s="9">
        <f>I31+I32+I33+I34+I35+I36</f>
        <v>38146582.416999996</v>
      </c>
    </row>
    <row r="31" spans="1:9" x14ac:dyDescent="0.25">
      <c r="A31" s="10" t="s">
        <v>13</v>
      </c>
      <c r="B31" s="11">
        <v>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3">
        <f t="shared" ref="I31:I36" si="9">SUM(B31:H31)</f>
        <v>0</v>
      </c>
    </row>
    <row r="32" spans="1:9" x14ac:dyDescent="0.25">
      <c r="A32" s="10" t="s">
        <v>14</v>
      </c>
      <c r="B32" s="11">
        <v>0</v>
      </c>
      <c r="C32" s="11">
        <v>0</v>
      </c>
      <c r="D32" s="11">
        <v>0</v>
      </c>
      <c r="E32" s="11">
        <v>21932</v>
      </c>
      <c r="F32" s="11">
        <v>0</v>
      </c>
      <c r="G32" s="11">
        <v>0</v>
      </c>
      <c r="H32" s="11">
        <v>0</v>
      </c>
      <c r="I32" s="13">
        <f t="shared" si="9"/>
        <v>21932</v>
      </c>
    </row>
    <row r="33" spans="1:9" x14ac:dyDescent="0.25">
      <c r="A33" s="10" t="s">
        <v>15</v>
      </c>
      <c r="B33" s="11">
        <v>0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3">
        <f t="shared" si="9"/>
        <v>0</v>
      </c>
    </row>
    <row r="34" spans="1:9" x14ac:dyDescent="0.25">
      <c r="A34" s="10" t="s">
        <v>16</v>
      </c>
      <c r="B34" s="11">
        <v>3984107.2340000002</v>
      </c>
      <c r="C34" s="11">
        <v>902714.01199999999</v>
      </c>
      <c r="D34" s="11">
        <v>672</v>
      </c>
      <c r="E34" s="11">
        <v>0</v>
      </c>
      <c r="F34" s="11">
        <v>70505</v>
      </c>
      <c r="G34" s="11">
        <v>0</v>
      </c>
      <c r="H34" s="11">
        <v>0</v>
      </c>
      <c r="I34" s="13">
        <f t="shared" si="9"/>
        <v>4957998.2460000003</v>
      </c>
    </row>
    <row r="35" spans="1:9" x14ac:dyDescent="0.25">
      <c r="A35" s="10" t="s">
        <v>17</v>
      </c>
      <c r="B35" s="11">
        <v>14172961.767999999</v>
      </c>
      <c r="C35" s="11">
        <v>18827837.402999997</v>
      </c>
      <c r="D35" s="11">
        <v>53779</v>
      </c>
      <c r="E35" s="11">
        <v>0</v>
      </c>
      <c r="F35" s="11">
        <v>112074</v>
      </c>
      <c r="G35" s="11">
        <v>0</v>
      </c>
      <c r="H35" s="11">
        <v>0</v>
      </c>
      <c r="I35" s="13">
        <f t="shared" si="9"/>
        <v>33166652.170999996</v>
      </c>
    </row>
    <row r="36" spans="1:9" x14ac:dyDescent="0.25">
      <c r="A36" s="10" t="s">
        <v>18</v>
      </c>
      <c r="B36" s="11">
        <v>0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3">
        <f t="shared" si="9"/>
        <v>0</v>
      </c>
    </row>
    <row r="37" spans="1:9" ht="28.5" x14ac:dyDescent="0.25">
      <c r="A37" s="8" t="s">
        <v>22</v>
      </c>
      <c r="B37" s="9">
        <f t="shared" ref="B37:H37" si="10">B38+B39+B40+B41+B42+B43</f>
        <v>3396898.34</v>
      </c>
      <c r="C37" s="9">
        <f t="shared" si="10"/>
        <v>945880.49</v>
      </c>
      <c r="D37" s="9">
        <f t="shared" si="10"/>
        <v>1934</v>
      </c>
      <c r="E37" s="9">
        <f t="shared" si="10"/>
        <v>301</v>
      </c>
      <c r="F37" s="9">
        <f t="shared" si="10"/>
        <v>9854</v>
      </c>
      <c r="G37" s="9">
        <f t="shared" si="10"/>
        <v>0</v>
      </c>
      <c r="H37" s="9">
        <f t="shared" si="10"/>
        <v>0</v>
      </c>
      <c r="I37" s="9">
        <f>I38+I39+I40+I41+I42+I43</f>
        <v>4354867.83</v>
      </c>
    </row>
    <row r="38" spans="1:9" x14ac:dyDescent="0.25">
      <c r="A38" s="10" t="s">
        <v>13</v>
      </c>
      <c r="B38" s="11">
        <v>0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3">
        <f t="shared" ref="I38:I43" si="11">SUM(B38:H38)</f>
        <v>0</v>
      </c>
    </row>
    <row r="39" spans="1:9" x14ac:dyDescent="0.25">
      <c r="A39" s="10" t="s">
        <v>14</v>
      </c>
      <c r="B39" s="11">
        <v>0</v>
      </c>
      <c r="C39" s="11">
        <v>0</v>
      </c>
      <c r="D39" s="11">
        <v>0</v>
      </c>
      <c r="E39" s="11">
        <v>301</v>
      </c>
      <c r="F39" s="11">
        <v>0</v>
      </c>
      <c r="G39" s="11">
        <v>0</v>
      </c>
      <c r="H39" s="11">
        <v>0</v>
      </c>
      <c r="I39" s="13">
        <f t="shared" si="11"/>
        <v>301</v>
      </c>
    </row>
    <row r="40" spans="1:9" x14ac:dyDescent="0.25">
      <c r="A40" s="10" t="s">
        <v>15</v>
      </c>
      <c r="B40" s="11">
        <v>0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3">
        <f t="shared" si="11"/>
        <v>0</v>
      </c>
    </row>
    <row r="41" spans="1:9" x14ac:dyDescent="0.25">
      <c r="A41" s="10" t="s">
        <v>16</v>
      </c>
      <c r="B41" s="11">
        <v>1946141</v>
      </c>
      <c r="C41" s="11">
        <v>154712.99099999998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3">
        <f t="shared" si="11"/>
        <v>2100853.9909999999</v>
      </c>
    </row>
    <row r="42" spans="1:9" x14ac:dyDescent="0.25">
      <c r="A42" s="10" t="s">
        <v>17</v>
      </c>
      <c r="B42" s="11">
        <v>1450757.34</v>
      </c>
      <c r="C42" s="11">
        <v>791167.49900000007</v>
      </c>
      <c r="D42" s="11">
        <v>1934</v>
      </c>
      <c r="E42" s="11">
        <v>0</v>
      </c>
      <c r="F42" s="11">
        <v>9854</v>
      </c>
      <c r="G42" s="11">
        <v>0</v>
      </c>
      <c r="H42" s="11">
        <v>0</v>
      </c>
      <c r="I42" s="13">
        <f t="shared" si="11"/>
        <v>2253712.8390000002</v>
      </c>
    </row>
    <row r="43" spans="1:9" x14ac:dyDescent="0.25">
      <c r="A43" s="10" t="s">
        <v>18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3">
        <f t="shared" si="11"/>
        <v>0</v>
      </c>
    </row>
    <row r="44" spans="1:9" ht="28.5" x14ac:dyDescent="0.25">
      <c r="A44" s="8" t="s">
        <v>23</v>
      </c>
      <c r="B44" s="9">
        <f t="shared" ref="B44:H44" si="12">B45+B46+B47+B48+B49+B50</f>
        <v>589875</v>
      </c>
      <c r="C44" s="9">
        <f t="shared" si="12"/>
        <v>2150256.2930000001</v>
      </c>
      <c r="D44" s="9">
        <f t="shared" si="12"/>
        <v>2157</v>
      </c>
      <c r="E44" s="9">
        <f t="shared" si="12"/>
        <v>674</v>
      </c>
      <c r="F44" s="9">
        <f t="shared" si="12"/>
        <v>0</v>
      </c>
      <c r="G44" s="9">
        <f t="shared" si="12"/>
        <v>0</v>
      </c>
      <c r="H44" s="9">
        <f t="shared" si="12"/>
        <v>0</v>
      </c>
      <c r="I44" s="9">
        <f>I45+I46+I47+I48+I49+I50</f>
        <v>2742962.2930000001</v>
      </c>
    </row>
    <row r="45" spans="1:9" x14ac:dyDescent="0.25">
      <c r="A45" s="10" t="s">
        <v>13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3">
        <f t="shared" ref="I45:I50" si="13">SUM(B45:H45)</f>
        <v>0</v>
      </c>
    </row>
    <row r="46" spans="1:9" x14ac:dyDescent="0.25">
      <c r="A46" s="10" t="s">
        <v>14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3">
        <f t="shared" si="13"/>
        <v>0</v>
      </c>
    </row>
    <row r="47" spans="1:9" x14ac:dyDescent="0.25">
      <c r="A47" s="10" t="s">
        <v>15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3">
        <f t="shared" si="13"/>
        <v>0</v>
      </c>
    </row>
    <row r="48" spans="1:9" x14ac:dyDescent="0.25">
      <c r="A48" s="10" t="s">
        <v>16</v>
      </c>
      <c r="B48" s="11">
        <v>117662</v>
      </c>
      <c r="C48" s="11">
        <v>15272</v>
      </c>
      <c r="D48" s="11">
        <v>0</v>
      </c>
      <c r="E48" s="11">
        <v>671</v>
      </c>
      <c r="F48" s="11">
        <v>0</v>
      </c>
      <c r="G48" s="11">
        <v>0</v>
      </c>
      <c r="H48" s="11">
        <v>0</v>
      </c>
      <c r="I48" s="13">
        <f t="shared" si="13"/>
        <v>133605</v>
      </c>
    </row>
    <row r="49" spans="1:9" x14ac:dyDescent="0.25">
      <c r="A49" s="10" t="s">
        <v>17</v>
      </c>
      <c r="B49" s="11">
        <v>472213</v>
      </c>
      <c r="C49" s="11">
        <v>2134984.2930000001</v>
      </c>
      <c r="D49" s="11">
        <v>2157</v>
      </c>
      <c r="E49" s="11">
        <v>3</v>
      </c>
      <c r="F49" s="11">
        <v>0</v>
      </c>
      <c r="G49" s="11">
        <v>0</v>
      </c>
      <c r="H49" s="11">
        <v>0</v>
      </c>
      <c r="I49" s="13">
        <f t="shared" si="13"/>
        <v>2609357.2930000001</v>
      </c>
    </row>
    <row r="50" spans="1:9" x14ac:dyDescent="0.25">
      <c r="A50" s="10" t="s">
        <v>18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3">
        <f t="shared" si="13"/>
        <v>0</v>
      </c>
    </row>
    <row r="53" spans="1:9" x14ac:dyDescent="0.25">
      <c r="A53" s="29" t="s">
        <v>24</v>
      </c>
      <c r="B53" s="29"/>
      <c r="C53" s="29"/>
      <c r="D53" s="29"/>
      <c r="E53" s="29"/>
      <c r="F53" s="29"/>
      <c r="G53" s="29"/>
      <c r="H53" s="29"/>
      <c r="I53" s="1"/>
    </row>
    <row r="54" spans="1:9" ht="15.75" x14ac:dyDescent="0.25">
      <c r="A54" s="30" t="s">
        <v>1</v>
      </c>
      <c r="B54" s="30"/>
      <c r="C54" s="30"/>
      <c r="D54" s="30"/>
      <c r="E54" s="30"/>
      <c r="F54" s="30"/>
      <c r="G54" s="30"/>
      <c r="H54" s="30"/>
      <c r="I54" s="2"/>
    </row>
    <row r="55" spans="1:9" x14ac:dyDescent="0.25">
      <c r="A55" s="3"/>
      <c r="B55" s="3"/>
      <c r="C55" s="3"/>
      <c r="D55" s="3"/>
      <c r="E55" s="3"/>
      <c r="F55" s="3"/>
      <c r="G55" s="3"/>
      <c r="H55" s="3"/>
      <c r="I55" s="3"/>
    </row>
    <row r="56" spans="1:9" x14ac:dyDescent="0.25">
      <c r="A56" s="3"/>
      <c r="B56" s="3"/>
      <c r="C56" s="3"/>
      <c r="G56" s="4"/>
      <c r="H56" s="4" t="s">
        <v>25</v>
      </c>
      <c r="I56" s="3"/>
    </row>
    <row r="57" spans="1:9" x14ac:dyDescent="0.25">
      <c r="A57" s="22"/>
      <c r="B57" s="24" t="s">
        <v>3</v>
      </c>
      <c r="C57" s="25"/>
      <c r="D57" s="25"/>
      <c r="E57" s="25"/>
      <c r="F57" s="25"/>
      <c r="G57" s="26"/>
      <c r="H57" s="27" t="s">
        <v>4</v>
      </c>
    </row>
    <row r="58" spans="1:9" ht="45" x14ac:dyDescent="0.25">
      <c r="A58" s="23"/>
      <c r="B58" s="7" t="s">
        <v>5</v>
      </c>
      <c r="C58" s="7" t="s">
        <v>6</v>
      </c>
      <c r="D58" s="7" t="s">
        <v>7</v>
      </c>
      <c r="E58" s="7" t="s">
        <v>8</v>
      </c>
      <c r="F58" s="7" t="s">
        <v>10</v>
      </c>
      <c r="G58" s="7" t="s">
        <v>11</v>
      </c>
      <c r="H58" s="28"/>
      <c r="I58" s="14"/>
    </row>
    <row r="59" spans="1:9" ht="42.75" x14ac:dyDescent="0.25">
      <c r="A59" s="8" t="s">
        <v>19</v>
      </c>
      <c r="B59" s="9">
        <f>B60+B61+B62+B63+B64+B65</f>
        <v>5421.4270000000006</v>
      </c>
      <c r="C59" s="9">
        <f>C60+C61+C62+C63+C64+C65</f>
        <v>21802.916999999998</v>
      </c>
      <c r="D59" s="9">
        <f t="shared" ref="D59:E59" si="14">D60+D61+D62+D63+D64+D65</f>
        <v>39.119</v>
      </c>
      <c r="E59" s="9">
        <f t="shared" si="14"/>
        <v>20738.315999999999</v>
      </c>
      <c r="F59" s="9">
        <f>F60+F61+F62+F63+F64+F65</f>
        <v>5162.8059999999996</v>
      </c>
      <c r="G59" s="9">
        <f>G60+G61+G62+G63+G64+G65</f>
        <v>33</v>
      </c>
      <c r="H59" s="9">
        <f>H60+H61+H62+H63+H64+H65</f>
        <v>53197.584999999992</v>
      </c>
      <c r="I59" s="15"/>
    </row>
    <row r="60" spans="1:9" x14ac:dyDescent="0.25">
      <c r="A60" s="10" t="s">
        <v>13</v>
      </c>
      <c r="B60" s="12">
        <v>0</v>
      </c>
      <c r="C60" s="12">
        <v>0</v>
      </c>
      <c r="D60" s="12">
        <v>0</v>
      </c>
      <c r="E60" s="12">
        <v>0</v>
      </c>
      <c r="F60" s="12">
        <v>5162.8059999999996</v>
      </c>
      <c r="G60" s="12">
        <v>0</v>
      </c>
      <c r="H60" s="13">
        <f>SUM(B60:G60)</f>
        <v>5162.8059999999996</v>
      </c>
    </row>
    <row r="61" spans="1:9" x14ac:dyDescent="0.25">
      <c r="A61" s="10" t="s">
        <v>14</v>
      </c>
      <c r="B61" s="12">
        <v>0</v>
      </c>
      <c r="C61" s="12">
        <v>497.08000000000004</v>
      </c>
      <c r="D61" s="12">
        <v>0</v>
      </c>
      <c r="E61" s="12">
        <v>13074.066999999999</v>
      </c>
      <c r="F61" s="12">
        <v>0</v>
      </c>
      <c r="G61" s="12">
        <v>33</v>
      </c>
      <c r="H61" s="13">
        <f t="shared" ref="H61:H65" si="15">SUM(B61:G61)</f>
        <v>13604.146999999999</v>
      </c>
    </row>
    <row r="62" spans="1:9" x14ac:dyDescent="0.25">
      <c r="A62" s="10" t="s">
        <v>15</v>
      </c>
      <c r="B62" s="12">
        <v>914.27</v>
      </c>
      <c r="C62" s="12">
        <v>4739.0829999999996</v>
      </c>
      <c r="D62" s="12">
        <v>0</v>
      </c>
      <c r="E62" s="12">
        <v>1891.7489999999998</v>
      </c>
      <c r="F62" s="12">
        <v>0</v>
      </c>
      <c r="G62" s="12">
        <v>0</v>
      </c>
      <c r="H62" s="13">
        <f t="shared" si="15"/>
        <v>7545.101999999999</v>
      </c>
    </row>
    <row r="63" spans="1:9" x14ac:dyDescent="0.25">
      <c r="A63" s="10" t="s">
        <v>16</v>
      </c>
      <c r="B63" s="12">
        <v>4359.4470000000001</v>
      </c>
      <c r="C63" s="12">
        <v>15256.383</v>
      </c>
      <c r="D63" s="12">
        <v>39.119</v>
      </c>
      <c r="E63" s="12">
        <v>5767.442</v>
      </c>
      <c r="F63" s="12">
        <v>0</v>
      </c>
      <c r="G63" s="12">
        <v>0</v>
      </c>
      <c r="H63" s="13">
        <f t="shared" si="15"/>
        <v>25422.391</v>
      </c>
      <c r="I63" s="15"/>
    </row>
    <row r="64" spans="1:9" x14ac:dyDescent="0.25">
      <c r="A64" s="10" t="s">
        <v>17</v>
      </c>
      <c r="B64" s="12">
        <v>147.71</v>
      </c>
      <c r="C64" s="12">
        <v>1310.3709999999999</v>
      </c>
      <c r="D64" s="12">
        <v>0</v>
      </c>
      <c r="E64" s="12">
        <v>0</v>
      </c>
      <c r="F64" s="12">
        <v>0</v>
      </c>
      <c r="G64" s="12">
        <v>0</v>
      </c>
      <c r="H64" s="13">
        <f t="shared" si="15"/>
        <v>1458.0809999999999</v>
      </c>
    </row>
    <row r="65" spans="1:9" x14ac:dyDescent="0.25">
      <c r="A65" s="10" t="s">
        <v>18</v>
      </c>
      <c r="B65" s="12">
        <v>0</v>
      </c>
      <c r="C65" s="12">
        <v>0</v>
      </c>
      <c r="D65" s="12">
        <v>0</v>
      </c>
      <c r="E65" s="12">
        <v>5.0579999999999998</v>
      </c>
      <c r="F65" s="12">
        <v>0</v>
      </c>
      <c r="G65" s="12">
        <v>0</v>
      </c>
      <c r="H65" s="13">
        <f t="shared" si="15"/>
        <v>5.0579999999999998</v>
      </c>
      <c r="I65" s="16"/>
    </row>
    <row r="66" spans="1:9" x14ac:dyDescent="0.25">
      <c r="F66" s="17"/>
      <c r="G66" s="17"/>
      <c r="H66" s="17"/>
      <c r="I66" s="17"/>
    </row>
    <row r="67" spans="1:9" x14ac:dyDescent="0.25">
      <c r="I67" s="17"/>
    </row>
    <row r="68" spans="1:9" x14ac:dyDescent="0.25">
      <c r="B68" s="18"/>
      <c r="F68" s="19"/>
    </row>
  </sheetData>
  <mergeCells count="9">
    <mergeCell ref="I7:I8"/>
    <mergeCell ref="A53:H53"/>
    <mergeCell ref="A54:H54"/>
    <mergeCell ref="A57:A58"/>
    <mergeCell ref="B57:G57"/>
    <mergeCell ref="H57:H58"/>
    <mergeCell ref="A3:H3"/>
    <mergeCell ref="A4:H4"/>
    <mergeCell ref="A7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май25</vt:lpstr>
      <vt:lpstr>апр25</vt:lpstr>
      <vt:lpstr>мар25</vt:lpstr>
      <vt:lpstr>фев25</vt:lpstr>
      <vt:lpstr>янв25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Чумаков Алексей Анатольевич</dc:creator>
  <cp:lastModifiedBy>Печникова Наталия Николаевна</cp:lastModifiedBy>
  <dcterms:created xsi:type="dcterms:W3CDTF">2025-03-11T07:07:04Z</dcterms:created>
  <dcterms:modified xsi:type="dcterms:W3CDTF">2025-06-17T05:23:47Z</dcterms:modified>
</cp:coreProperties>
</file>